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alweyiso\Documents\STATISTICS\BI Reports\Quality Assurance\Current\BoU Website Files\"/>
    </mc:Choice>
  </mc:AlternateContent>
  <xr:revisionPtr revIDLastSave="0" documentId="13_ncr:1_{3DEA43AA-A917-4251-95DF-37AF87A8F0D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ummary " sheetId="20" r:id="rId1"/>
    <sheet name="2009" sheetId="8" r:id="rId2"/>
    <sheet name="2010" sheetId="9" r:id="rId3"/>
    <sheet name="2011" sheetId="10" r:id="rId4"/>
    <sheet name="2012" sheetId="11" r:id="rId5"/>
    <sheet name="2013" sheetId="12" r:id="rId6"/>
    <sheet name="2014" sheetId="13" r:id="rId7"/>
    <sheet name="2015" sheetId="14" r:id="rId8"/>
    <sheet name="2016" sheetId="15" r:id="rId9"/>
    <sheet name="2017" sheetId="16" r:id="rId10"/>
    <sheet name="2018" sheetId="19" r:id="rId11"/>
    <sheet name="2019" sheetId="18" r:id="rId12"/>
    <sheet name="2020" sheetId="21" r:id="rId13"/>
    <sheet name="2021" sheetId="22" r:id="rId14"/>
    <sheet name="2022" sheetId="23" r:id="rId15"/>
    <sheet name="2023" sheetId="24" r:id="rId16"/>
    <sheet name="2024" sheetId="25" r:id="rId17"/>
    <sheet name="2025" sheetId="27" r:id="rId18"/>
    <sheet name="2026" sheetId="28" r:id="rId19"/>
  </sheets>
  <definedNames>
    <definedName name="_xlnm.Print_Area" localSheetId="2">'2010'!#REF!</definedName>
    <definedName name="_xlnm.Print_Area" localSheetId="3">'2011'!#REF!</definedName>
    <definedName name="_xlnm.Print_Area" localSheetId="4">'2012'!#REF!</definedName>
    <definedName name="_xlnm.Print_Area" localSheetId="5">'2013'!#REF!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" i="20" l="1"/>
  <c r="R4" i="20"/>
  <c r="R3" i="20"/>
  <c r="Q3" i="20"/>
  <c r="Q5" i="20"/>
  <c r="Q4" i="20"/>
  <c r="P5" i="20" l="1"/>
  <c r="P4" i="20" l="1"/>
  <c r="P3" i="20"/>
  <c r="O5" i="20"/>
  <c r="O4" i="20"/>
  <c r="O3" i="20"/>
  <c r="N5" i="20" l="1"/>
  <c r="N4" i="20"/>
  <c r="N3" i="20"/>
  <c r="M5" i="20"/>
  <c r="L5" i="20" l="1"/>
  <c r="K5" i="20"/>
  <c r="J5" i="20"/>
  <c r="I5" i="20"/>
  <c r="H5" i="20"/>
  <c r="G5" i="20"/>
  <c r="F5" i="20"/>
  <c r="E5" i="20"/>
  <c r="D5" i="20"/>
  <c r="C5" i="20"/>
  <c r="B5" i="20"/>
  <c r="B4" i="20"/>
  <c r="C4" i="20"/>
  <c r="D4" i="20"/>
  <c r="E4" i="20"/>
  <c r="F4" i="20"/>
  <c r="G4" i="20"/>
  <c r="H4" i="20"/>
  <c r="I4" i="20"/>
  <c r="J4" i="20"/>
  <c r="K4" i="20"/>
  <c r="L4" i="20"/>
  <c r="M4" i="20"/>
  <c r="M3" i="20"/>
  <c r="L3" i="20" l="1"/>
  <c r="K3" i="20"/>
  <c r="J3" i="20"/>
  <c r="I3" i="20"/>
  <c r="H3" i="20"/>
  <c r="G3" i="20"/>
  <c r="F3" i="20"/>
  <c r="B3" i="20"/>
  <c r="C3" i="20"/>
  <c r="D3" i="20"/>
  <c r="E3" i="20"/>
</calcChain>
</file>

<file path=xl/sharedStrings.xml><?xml version="1.0" encoding="utf-8"?>
<sst xmlns="http://schemas.openxmlformats.org/spreadsheetml/2006/main" count="411" uniqueCount="99">
  <si>
    <t xml:space="preserve">Summary </t>
  </si>
  <si>
    <t>Year</t>
  </si>
  <si>
    <t>No. of transactions</t>
  </si>
  <si>
    <t>Value of transactions (UGX)</t>
  </si>
  <si>
    <t>No. of registered customers</t>
  </si>
  <si>
    <t>Source: Bank of Uganda</t>
  </si>
  <si>
    <t>MOBILE MONEY STATISTICS 2009</t>
  </si>
  <si>
    <t>Value of outstanding remittances (UGX)</t>
  </si>
  <si>
    <t>Balance on customers’ accounts (UGX)</t>
  </si>
  <si>
    <t>MOBILE MONEY STATISTICS 2010</t>
  </si>
  <si>
    <t>MOBILE MONEY STATISTICS 2011</t>
  </si>
  <si>
    <t>MOBILE MONEY STATISTICS 2012</t>
  </si>
  <si>
    <t>MOBILE MONEY STATISTICS 2013</t>
  </si>
  <si>
    <t>No. of agents</t>
  </si>
  <si>
    <t xml:space="preserve">MOBILE MONEY STATISTICS 2014 </t>
  </si>
  <si>
    <t xml:space="preserve"> No. of transactions </t>
  </si>
  <si>
    <t xml:space="preserve"> Value of transactions (Shs) </t>
  </si>
  <si>
    <t xml:space="preserve"> No. of registered customers </t>
  </si>
  <si>
    <t xml:space="preserve"> Value of outstanding remittances (Shs) </t>
  </si>
  <si>
    <t xml:space="preserve"> Balance on customers accounts (Shs) </t>
  </si>
  <si>
    <t xml:space="preserve"> No. of agents </t>
  </si>
  <si>
    <t xml:space="preserve"> MOBILE MONEY STATISTICS 2015 </t>
  </si>
  <si>
    <t>July</t>
  </si>
  <si>
    <t>August</t>
  </si>
  <si>
    <t>October</t>
  </si>
  <si>
    <t>November</t>
  </si>
  <si>
    <t>December</t>
  </si>
  <si>
    <t>MM Statistics - 2016</t>
  </si>
  <si>
    <t xml:space="preserve"> Jan  </t>
  </si>
  <si>
    <t xml:space="preserve"> Feb </t>
  </si>
  <si>
    <t xml:space="preserve"> Mar </t>
  </si>
  <si>
    <t xml:space="preserve"> Apr </t>
  </si>
  <si>
    <t xml:space="preserve"> May </t>
  </si>
  <si>
    <t xml:space="preserve">  June </t>
  </si>
  <si>
    <t xml:space="preserve"> July </t>
  </si>
  <si>
    <t xml:space="preserve"> Aug </t>
  </si>
  <si>
    <t xml:space="preserve"> Sept </t>
  </si>
  <si>
    <t xml:space="preserve"> Oct </t>
  </si>
  <si>
    <t xml:space="preserve"> Nov </t>
  </si>
  <si>
    <t xml:space="preserve"> Dec </t>
  </si>
  <si>
    <t xml:space="preserve"> No. of Transactions </t>
  </si>
  <si>
    <t xml:space="preserve"> Value of Transactions (Shs) </t>
  </si>
  <si>
    <t xml:space="preserve"> No. of Registered Customers </t>
  </si>
  <si>
    <t xml:space="preserve"> Value of Outstanding Remittances (Shs) </t>
  </si>
  <si>
    <t xml:space="preserve"> Balance on Customers Accounts (Shs) </t>
  </si>
  <si>
    <t xml:space="preserve"> No. of Agents </t>
  </si>
  <si>
    <t xml:space="preserve"> MM Statistics - 2017 </t>
  </si>
  <si>
    <t xml:space="preserve"> No. of Active Customers (90 Days) </t>
  </si>
  <si>
    <t xml:space="preserve">                             -   </t>
  </si>
  <si>
    <t xml:space="preserve">                               -   </t>
  </si>
  <si>
    <t xml:space="preserve">                              -   </t>
  </si>
  <si>
    <t xml:space="preserve">                                -   </t>
  </si>
  <si>
    <t xml:space="preserve"> MM Statistics - 2018 </t>
  </si>
  <si>
    <t xml:space="preserve"> Balance on Customers’ Accounts (Shs) </t>
  </si>
  <si>
    <t xml:space="preserve"> Agent Balances (Shs) </t>
  </si>
  <si>
    <t xml:space="preserve"> Other Balances (Shs) </t>
  </si>
  <si>
    <t xml:space="preserve"> Escrow Account Balances (Shs) </t>
  </si>
  <si>
    <t xml:space="preserve"> Systems uptime (Average % age) </t>
  </si>
  <si>
    <t xml:space="preserve"> No. of Complaints </t>
  </si>
  <si>
    <t xml:space="preserve"> No. of Complaints Resolved </t>
  </si>
  <si>
    <t xml:space="preserve"> No. of Frauds/Suspicious </t>
  </si>
  <si>
    <t xml:space="preserve"> Value of Frauds/Suspicious </t>
  </si>
  <si>
    <t>MM Statistics - 2019</t>
  </si>
  <si>
    <t xml:space="preserve">Jan </t>
  </si>
  <si>
    <t>Feb</t>
  </si>
  <si>
    <t>Mar</t>
  </si>
  <si>
    <t>Oct</t>
  </si>
  <si>
    <t>Nov</t>
  </si>
  <si>
    <t>Dec</t>
  </si>
  <si>
    <t xml:space="preserve">                                    -   </t>
  </si>
  <si>
    <t xml:space="preserve">  No. of Cash Out Transactions  </t>
  </si>
  <si>
    <t xml:space="preserve">  Value of Cash Out Transactions (Shs.)  </t>
  </si>
  <si>
    <t>MM Statistics - 2020</t>
  </si>
  <si>
    <t>Apr</t>
  </si>
  <si>
    <t>May</t>
  </si>
  <si>
    <t xml:space="preserve"> June</t>
  </si>
  <si>
    <t>Aug</t>
  </si>
  <si>
    <t>Sept</t>
  </si>
  <si>
    <t>MM Statistics - 2021</t>
  </si>
  <si>
    <t>MM Statistics - 2022</t>
  </si>
  <si>
    <t>MM Statistics - 2023</t>
  </si>
  <si>
    <t>MM Statistics - 2024</t>
  </si>
  <si>
    <t>MM Statistics - 2025</t>
  </si>
  <si>
    <t xml:space="preserve"> July</t>
  </si>
  <si>
    <t xml:space="preserve"> August</t>
  </si>
  <si>
    <t xml:space="preserve"> September</t>
  </si>
  <si>
    <t xml:space="preserve"> October</t>
  </si>
  <si>
    <t xml:space="preserve"> November</t>
  </si>
  <si>
    <t xml:space="preserve"> December</t>
  </si>
  <si>
    <t>MM Statistics - 2026</t>
  </si>
  <si>
    <t>March</t>
  </si>
  <si>
    <t>April</t>
  </si>
  <si>
    <t>June</t>
  </si>
  <si>
    <t>September</t>
  </si>
  <si>
    <t>January</t>
  </si>
  <si>
    <t>February</t>
  </si>
  <si>
    <t>Value of transactions (UGX)*</t>
  </si>
  <si>
    <t>Note:</t>
  </si>
  <si>
    <t>*The value of transactions covers all categories of digital transactions, including but not limited to person-to-person transfers, cash deposits and withdrawals, merchant and bill payments, transfers between bank accounts and wallets. No transactions are counted more than once.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</si>
</sst>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 * #,##0.00_)\ _$_ ;_ * \(#,##0.00\)\ _$_ ;_ * &quot;-&quot;??_)\ _$_ ;_ @_ "/>
    <numFmt numFmtId="166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</font>
    <font>
      <b/>
      <i/>
      <sz val="10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164" fontId="1" fillId="0" borderId="0" xfId="1" applyNumberFormat="1" applyFont="1" applyFill="1" applyAlignment="1">
      <alignment horizontal="left"/>
    </xf>
    <xf numFmtId="164" fontId="2" fillId="0" borderId="0" xfId="1" applyNumberFormat="1" applyFont="1" applyFill="1" applyAlignment="1">
      <alignment horizontal="left"/>
    </xf>
    <xf numFmtId="164" fontId="1" fillId="0" borderId="0" xfId="1" applyNumberFormat="1" applyFont="1" applyFill="1" applyBorder="1" applyAlignment="1">
      <alignment horizontal="left"/>
    </xf>
    <xf numFmtId="0" fontId="0" fillId="0" borderId="0" xfId="0" applyAlignment="1">
      <alignment horizontal="center"/>
    </xf>
    <xf numFmtId="10" fontId="3" fillId="0" borderId="0" xfId="3" applyNumberFormat="1" applyFont="1" applyFill="1" applyBorder="1" applyAlignment="1">
      <alignment horizontal="left"/>
    </xf>
    <xf numFmtId="0" fontId="3" fillId="0" borderId="0" xfId="0" applyFont="1"/>
    <xf numFmtId="164" fontId="3" fillId="0" borderId="0" xfId="1" applyNumberFormat="1" applyFont="1" applyFill="1" applyBorder="1" applyAlignment="1">
      <alignment horizontal="left"/>
    </xf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left"/>
    </xf>
    <xf numFmtId="164" fontId="1" fillId="0" borderId="0" xfId="3" applyNumberFormat="1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right"/>
    </xf>
    <xf numFmtId="164" fontId="7" fillId="0" borderId="0" xfId="1" applyNumberFormat="1" applyFont="1"/>
    <xf numFmtId="164" fontId="7" fillId="0" borderId="0" xfId="1" applyNumberFormat="1" applyFont="1" applyAlignment="1">
      <alignment horizontal="right"/>
    </xf>
    <xf numFmtId="164" fontId="7" fillId="0" borderId="0" xfId="1" applyNumberFormat="1" applyFont="1" applyFill="1"/>
    <xf numFmtId="0" fontId="8" fillId="0" borderId="0" xfId="0" applyFont="1" applyAlignment="1">
      <alignment vertical="center" wrapText="1"/>
    </xf>
    <xf numFmtId="0" fontId="4" fillId="0" borderId="0" xfId="0" applyFont="1"/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64" fontId="9" fillId="0" borderId="0" xfId="1" applyNumberFormat="1" applyFont="1"/>
    <xf numFmtId="164" fontId="9" fillId="0" borderId="0" xfId="1" applyNumberFormat="1" applyFont="1" applyAlignment="1">
      <alignment horizontal="right"/>
    </xf>
    <xf numFmtId="164" fontId="9" fillId="0" borderId="0" xfId="1" applyNumberFormat="1" applyFont="1" applyFill="1"/>
    <xf numFmtId="0" fontId="5" fillId="2" borderId="0" xfId="0" applyFont="1" applyFill="1" applyAlignment="1">
      <alignment vertical="center"/>
    </xf>
    <xf numFmtId="0" fontId="10" fillId="0" borderId="1" xfId="0" applyFont="1" applyBorder="1"/>
    <xf numFmtId="3" fontId="5" fillId="5" borderId="1" xfId="0" applyNumberFormat="1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3" fontId="5" fillId="5" borderId="1" xfId="0" applyNumberFormat="1" applyFont="1" applyFill="1" applyBorder="1" applyAlignment="1">
      <alignment horizontal="right" vertical="center"/>
    </xf>
    <xf numFmtId="0" fontId="10" fillId="4" borderId="1" xfId="0" applyFont="1" applyFill="1" applyBorder="1"/>
    <xf numFmtId="0" fontId="10" fillId="4" borderId="1" xfId="0" applyFont="1" applyFill="1" applyBorder="1" applyAlignment="1">
      <alignment horizontal="right"/>
    </xf>
    <xf numFmtId="0" fontId="8" fillId="4" borderId="1" xfId="0" applyFont="1" applyFill="1" applyBorder="1" applyAlignment="1">
      <alignment vertical="center"/>
    </xf>
    <xf numFmtId="164" fontId="4" fillId="5" borderId="1" xfId="1" applyNumberFormat="1" applyFont="1" applyFill="1" applyBorder="1"/>
    <xf numFmtId="3" fontId="4" fillId="5" borderId="1" xfId="0" applyNumberFormat="1" applyFont="1" applyFill="1" applyBorder="1"/>
    <xf numFmtId="16" fontId="8" fillId="4" borderId="1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vertical="center"/>
    </xf>
    <xf numFmtId="3" fontId="4" fillId="5" borderId="1" xfId="0" applyNumberFormat="1" applyFont="1" applyFill="1" applyBorder="1" applyAlignment="1">
      <alignment horizontal="right" vertical="center" wrapText="1"/>
    </xf>
    <xf numFmtId="3" fontId="4" fillId="5" borderId="1" xfId="0" applyNumberFormat="1" applyFont="1" applyFill="1" applyBorder="1" applyAlignment="1">
      <alignment vertical="center"/>
    </xf>
    <xf numFmtId="3" fontId="4" fillId="5" borderId="1" xfId="0" applyNumberFormat="1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right" vertical="center"/>
    </xf>
    <xf numFmtId="0" fontId="9" fillId="0" borderId="0" xfId="0" applyFont="1"/>
    <xf numFmtId="0" fontId="4" fillId="0" borderId="0" xfId="0" applyFont="1" applyProtection="1">
      <protection hidden="1"/>
    </xf>
    <xf numFmtId="0" fontId="10" fillId="0" borderId="0" xfId="0" applyFont="1" applyAlignment="1">
      <alignment vertical="center"/>
    </xf>
    <xf numFmtId="0" fontId="12" fillId="0" borderId="0" xfId="0" applyFont="1"/>
    <xf numFmtId="3" fontId="0" fillId="0" borderId="0" xfId="0" applyNumberFormat="1"/>
    <xf numFmtId="166" fontId="0" fillId="0" borderId="0" xfId="3" applyNumberFormat="1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3" fillId="0" borderId="0" xfId="0" applyFont="1"/>
    <xf numFmtId="0" fontId="14" fillId="0" borderId="0" xfId="0" applyFont="1"/>
  </cellXfs>
  <cellStyles count="4">
    <cellStyle name="Comma" xfId="1" builtinId="3"/>
    <cellStyle name="Comma 9" xfId="2" xr:uid="{00000000-0005-0000-0000-000001000000}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Relationship Id="rId27" Type="http://schemas.openxmlformats.org/officeDocument/2006/relationships/customXml" Target="../customXml/item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'Summary '!$A$4</c:f>
              <c:strCache>
                <c:ptCount val="1"/>
                <c:pt idx="0">
                  <c:v>Value of transactions (UGX)*</c:v>
                </c:pt>
              </c:strCache>
            </c:strRef>
          </c:tx>
          <c:marker>
            <c:symbol val="none"/>
          </c:marker>
          <c:cat>
            <c:numRef>
              <c:f>'Summary '!$B$2:$R$2</c:f>
              <c:numCache>
                <c:formatCode>General</c:formatCode>
                <c:ptCount val="17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</c:numCache>
            </c:numRef>
          </c:cat>
          <c:val>
            <c:numRef>
              <c:f>'Summary '!$B$4:$R$4</c:f>
              <c:numCache>
                <c:formatCode>#,##0</c:formatCode>
                <c:ptCount val="17"/>
                <c:pt idx="0">
                  <c:v>132575206171</c:v>
                </c:pt>
                <c:pt idx="1">
                  <c:v>962729509099</c:v>
                </c:pt>
                <c:pt idx="2">
                  <c:v>3752955104466</c:v>
                </c:pt>
                <c:pt idx="3">
                  <c:v>11662775517340</c:v>
                </c:pt>
                <c:pt idx="4">
                  <c:v>18645660340200</c:v>
                </c:pt>
                <c:pt idx="5">
                  <c:v>24053901819290</c:v>
                </c:pt>
                <c:pt idx="6">
                  <c:v>32738946480277</c:v>
                </c:pt>
                <c:pt idx="7">
                  <c:v>43830532622372</c:v>
                </c:pt>
                <c:pt idx="8">
                  <c:v>63092991145753</c:v>
                </c:pt>
                <c:pt idx="9">
                  <c:v>71100055945110</c:v>
                </c:pt>
                <c:pt idx="10">
                  <c:v>73091852190363</c:v>
                </c:pt>
                <c:pt idx="11">
                  <c:v>93728611507774.922</c:v>
                </c:pt>
                <c:pt idx="12">
                  <c:v>138920750686578.28</c:v>
                </c:pt>
                <c:pt idx="13">
                  <c:v>165614789577131.69</c:v>
                </c:pt>
                <c:pt idx="14">
                  <c:v>227510470348410.75</c:v>
                </c:pt>
                <c:pt idx="15">
                  <c:v>285832065913535.13</c:v>
                </c:pt>
                <c:pt idx="16" formatCode="_(* #,##0_);_(* \(#,##0\);_(* &quot;-&quot;??_);_(@_)">
                  <c:v>365876897628982.69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9B-43AC-9DAA-C0E26D2014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674560"/>
        <c:axId val="77685312"/>
      </c:lineChart>
      <c:catAx>
        <c:axId val="846745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7685312"/>
        <c:crosses val="autoZero"/>
        <c:auto val="1"/>
        <c:lblAlgn val="ctr"/>
        <c:lblOffset val="100"/>
        <c:noMultiLvlLbl val="0"/>
      </c:catAx>
      <c:valAx>
        <c:axId val="7768531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84674560"/>
        <c:crosses val="autoZero"/>
        <c:crossBetween val="between"/>
        <c:dispUnits>
          <c:builtInUnit val="billions"/>
          <c:dispUnitsLbl>
            <c:tx>
              <c:rich>
                <a:bodyPr/>
                <a:lstStyle/>
                <a:p>
                  <a:pPr>
                    <a:defRPr/>
                  </a:pPr>
                  <a:r>
                    <a:rPr lang="en-US"/>
                    <a:t>Value in Billions</a:t>
                  </a:r>
                </a:p>
              </c:rich>
            </c:tx>
          </c:dispUnitsLbl>
        </c:dispUnits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>
        <c:manualLayout>
          <c:layoutTarget val="inner"/>
          <c:xMode val="edge"/>
          <c:yMode val="edge"/>
          <c:x val="0.23744706911636046"/>
          <c:y val="0.19480351414406533"/>
          <c:w val="0.51624475065616793"/>
          <c:h val="0.60030438903470396"/>
        </c:manualLayout>
      </c:layout>
      <c:lineChart>
        <c:grouping val="standard"/>
        <c:varyColors val="0"/>
        <c:ser>
          <c:idx val="1"/>
          <c:order val="0"/>
          <c:tx>
            <c:strRef>
              <c:f>'Summary '!$A$3</c:f>
              <c:strCache>
                <c:ptCount val="1"/>
                <c:pt idx="0">
                  <c:v>No. of transactions</c:v>
                </c:pt>
              </c:strCache>
            </c:strRef>
          </c:tx>
          <c:marker>
            <c:symbol val="none"/>
          </c:marker>
          <c:cat>
            <c:numRef>
              <c:f>'Summary '!$B$2:$R$2</c:f>
              <c:numCache>
                <c:formatCode>General</c:formatCode>
                <c:ptCount val="17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</c:numCache>
            </c:numRef>
          </c:cat>
          <c:val>
            <c:numRef>
              <c:f>'Summary '!$B$3:$R$3</c:f>
              <c:numCache>
                <c:formatCode>_(* #,##0_);_(* \(#,##0\);_(* "-"??_);_(@_)</c:formatCode>
                <c:ptCount val="17"/>
                <c:pt idx="0">
                  <c:v>2836186</c:v>
                </c:pt>
                <c:pt idx="1">
                  <c:v>28815741</c:v>
                </c:pt>
                <c:pt idx="2">
                  <c:v>87480931</c:v>
                </c:pt>
                <c:pt idx="3">
                  <c:v>241727989</c:v>
                </c:pt>
                <c:pt idx="4">
                  <c:v>399460833</c:v>
                </c:pt>
                <c:pt idx="5">
                  <c:v>496268636</c:v>
                </c:pt>
                <c:pt idx="6">
                  <c:v>693574008</c:v>
                </c:pt>
                <c:pt idx="7">
                  <c:v>974746755</c:v>
                </c:pt>
                <c:pt idx="8">
                  <c:v>1206845135</c:v>
                </c:pt>
                <c:pt idx="9">
                  <c:v>1878735657</c:v>
                </c:pt>
                <c:pt idx="10">
                  <c:v>2840934220</c:v>
                </c:pt>
                <c:pt idx="11">
                  <c:v>3526972164.5</c:v>
                </c:pt>
                <c:pt idx="12">
                  <c:v>4290780097</c:v>
                </c:pt>
                <c:pt idx="13">
                  <c:v>5230548350</c:v>
                </c:pt>
                <c:pt idx="14">
                  <c:v>6429313678</c:v>
                </c:pt>
                <c:pt idx="15">
                  <c:v>7650579089</c:v>
                </c:pt>
                <c:pt idx="16">
                  <c:v>9144393808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66-49D9-9EF8-9084915B0A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1083904"/>
        <c:axId val="77687040"/>
      </c:lineChart>
      <c:catAx>
        <c:axId val="1210839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7687040"/>
        <c:crosses val="autoZero"/>
        <c:auto val="1"/>
        <c:lblAlgn val="ctr"/>
        <c:lblOffset val="100"/>
        <c:noMultiLvlLbl val="0"/>
      </c:catAx>
      <c:valAx>
        <c:axId val="77687040"/>
        <c:scaling>
          <c:orientation val="minMax"/>
        </c:scaling>
        <c:delete val="0"/>
        <c:axPos val="l"/>
        <c:majorGridlines/>
        <c:numFmt formatCode="_(* #,##0_);_(* \(#,##0\);_(* &quot;-&quot;??_);_(@_)" sourceLinked="1"/>
        <c:majorTickMark val="out"/>
        <c:minorTickMark val="none"/>
        <c:tickLblPos val="nextTo"/>
        <c:crossAx val="121083904"/>
        <c:crosses val="autoZero"/>
        <c:crossBetween val="between"/>
        <c:dispUnits>
          <c:builtInUnit val="millions"/>
          <c:dispUnitsLbl>
            <c:tx>
              <c:rich>
                <a:bodyPr/>
                <a:lstStyle/>
                <a:p>
                  <a:pPr marL="0" marR="0" lvl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en-US" sz="1000" b="1" i="0" u="none" strike="noStrike" kern="1200" baseline="0">
                      <a:solidFill>
                        <a:sysClr val="windowText" lastClr="000000"/>
                      </a:solidFill>
                    </a:rPr>
                    <a:t>No. of transactions</a:t>
                  </a:r>
                </a:p>
                <a:p>
                  <a:pPr marL="0" marR="0" lvl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en-US"/>
                    <a:t> in Millions</a:t>
                  </a:r>
                </a:p>
              </c:rich>
            </c:tx>
          </c:dispUnitsLbl>
        </c:dispUnits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>
        <c:manualLayout>
          <c:layoutTarget val="inner"/>
          <c:xMode val="edge"/>
          <c:yMode val="edge"/>
          <c:x val="0.18979418197725287"/>
          <c:y val="0.19480351414406533"/>
          <c:w val="0.48934339457567805"/>
          <c:h val="0.5536610527850685"/>
        </c:manualLayout>
      </c:layout>
      <c:lineChart>
        <c:grouping val="standard"/>
        <c:varyColors val="0"/>
        <c:ser>
          <c:idx val="3"/>
          <c:order val="0"/>
          <c:tx>
            <c:strRef>
              <c:f>'Summary '!$A$5</c:f>
              <c:strCache>
                <c:ptCount val="1"/>
                <c:pt idx="0">
                  <c:v>No. of registered customers</c:v>
                </c:pt>
              </c:strCache>
            </c:strRef>
          </c:tx>
          <c:marker>
            <c:symbol val="none"/>
          </c:marker>
          <c:cat>
            <c:numRef>
              <c:f>'Summary '!$B$2:$R$2</c:f>
              <c:numCache>
                <c:formatCode>General</c:formatCode>
                <c:ptCount val="17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</c:numCache>
            </c:numRef>
          </c:cat>
          <c:val>
            <c:numRef>
              <c:f>'Summary '!$B$5:$R$5</c:f>
              <c:numCache>
                <c:formatCode>#,##0</c:formatCode>
                <c:ptCount val="17"/>
                <c:pt idx="0">
                  <c:v>552047</c:v>
                </c:pt>
                <c:pt idx="1">
                  <c:v>1683713</c:v>
                </c:pt>
                <c:pt idx="2">
                  <c:v>2879968</c:v>
                </c:pt>
                <c:pt idx="3">
                  <c:v>8870873</c:v>
                </c:pt>
                <c:pt idx="4">
                  <c:v>14243379</c:v>
                </c:pt>
                <c:pt idx="5">
                  <c:v>18800416</c:v>
                </c:pt>
                <c:pt idx="6">
                  <c:v>21102851</c:v>
                </c:pt>
                <c:pt idx="7">
                  <c:v>21585484</c:v>
                </c:pt>
                <c:pt idx="8">
                  <c:v>23362532</c:v>
                </c:pt>
                <c:pt idx="9">
                  <c:v>24465981</c:v>
                </c:pt>
                <c:pt idx="10">
                  <c:v>27113702</c:v>
                </c:pt>
                <c:pt idx="11">
                  <c:v>30735167</c:v>
                </c:pt>
                <c:pt idx="12">
                  <c:v>32762369</c:v>
                </c:pt>
                <c:pt idx="13">
                  <c:v>40891557</c:v>
                </c:pt>
                <c:pt idx="14">
                  <c:v>43409491</c:v>
                </c:pt>
                <c:pt idx="15">
                  <c:v>50513667</c:v>
                </c:pt>
                <c:pt idx="16">
                  <c:v>53632205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AFC-9043-9B18DEDF60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1084928"/>
        <c:axId val="77688768"/>
      </c:lineChart>
      <c:catAx>
        <c:axId val="1210849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7688768"/>
        <c:crosses val="autoZero"/>
        <c:auto val="1"/>
        <c:lblAlgn val="ctr"/>
        <c:lblOffset val="100"/>
        <c:noMultiLvlLbl val="0"/>
      </c:catAx>
      <c:valAx>
        <c:axId val="7768876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No. of registered customers</a:t>
                </a:r>
              </a:p>
              <a:p>
                <a:pPr>
                  <a:defRPr/>
                </a:pPr>
                <a:r>
                  <a:rPr lang="en-US"/>
                  <a:t> in Millions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21084928"/>
        <c:crosses val="autoZero"/>
        <c:crossBetween val="between"/>
        <c:dispUnits>
          <c:builtInUnit val="millions"/>
        </c:dispUnits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1011555</xdr:colOff>
      <xdr:row>10</xdr:row>
      <xdr:rowOff>13335</xdr:rowOff>
    </xdr:from>
    <xdr:to>
      <xdr:col>13</xdr:col>
      <xdr:colOff>478155</xdr:colOff>
      <xdr:row>27</xdr:row>
      <xdr:rowOff>3810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196215</xdr:colOff>
      <xdr:row>10</xdr:row>
      <xdr:rowOff>26670</xdr:rowOff>
    </xdr:from>
    <xdr:to>
      <xdr:col>8</xdr:col>
      <xdr:colOff>272415</xdr:colOff>
      <xdr:row>27</xdr:row>
      <xdr:rowOff>17145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600075</xdr:colOff>
      <xdr:row>10</xdr:row>
      <xdr:rowOff>26670</xdr:rowOff>
    </xdr:from>
    <xdr:to>
      <xdr:col>3</xdr:col>
      <xdr:colOff>666750</xdr:colOff>
      <xdr:row>27</xdr:row>
      <xdr:rowOff>17145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zoomScaleNormal="100" workbookViewId="0">
      <pane xSplit="1" topLeftCell="B1" activePane="topRight" state="frozen"/>
      <selection pane="topRight"/>
    </sheetView>
  </sheetViews>
  <sheetFormatPr defaultColWidth="9.109375" defaultRowHeight="13.8" x14ac:dyDescent="0.3"/>
  <cols>
    <col min="1" max="1" width="38.6640625" style="17" bestFit="1" customWidth="1"/>
    <col min="2" max="3" width="14.44140625" style="17" bestFit="1" customWidth="1"/>
    <col min="4" max="4" width="15.88671875" style="17" bestFit="1" customWidth="1"/>
    <col min="5" max="13" width="16.88671875" style="17" bestFit="1" customWidth="1"/>
    <col min="14" max="17" width="18" style="17" bestFit="1" customWidth="1"/>
    <col min="18" max="18" width="19.109375" style="17" bestFit="1" customWidth="1"/>
    <col min="19" max="16384" width="9.109375" style="17"/>
  </cols>
  <sheetData>
    <row r="1" spans="1:18" x14ac:dyDescent="0.3">
      <c r="A1" s="25" t="s">
        <v>0</v>
      </c>
    </row>
    <row r="2" spans="1:18" x14ac:dyDescent="0.3">
      <c r="A2" s="29" t="s">
        <v>1</v>
      </c>
      <c r="B2" s="29">
        <v>2009</v>
      </c>
      <c r="C2" s="29">
        <v>2010</v>
      </c>
      <c r="D2" s="29">
        <v>2011</v>
      </c>
      <c r="E2" s="29">
        <v>2012</v>
      </c>
      <c r="F2" s="29">
        <v>2013</v>
      </c>
      <c r="G2" s="29">
        <v>2014</v>
      </c>
      <c r="H2" s="29">
        <v>2015</v>
      </c>
      <c r="I2" s="29">
        <v>2016</v>
      </c>
      <c r="J2" s="29">
        <v>2017</v>
      </c>
      <c r="K2" s="30">
        <v>2018</v>
      </c>
      <c r="L2" s="29">
        <v>2019</v>
      </c>
      <c r="M2" s="29">
        <v>2020</v>
      </c>
      <c r="N2" s="29">
        <v>2021</v>
      </c>
      <c r="O2" s="29">
        <v>2022</v>
      </c>
      <c r="P2" s="30">
        <v>2023</v>
      </c>
      <c r="Q2" s="30">
        <v>2024</v>
      </c>
      <c r="R2" s="30">
        <v>2025</v>
      </c>
    </row>
    <row r="3" spans="1:18" x14ac:dyDescent="0.3">
      <c r="A3" s="31" t="s">
        <v>2</v>
      </c>
      <c r="B3" s="32">
        <f>SUM('2009'!C4:L4)</f>
        <v>2836186</v>
      </c>
      <c r="C3" s="32">
        <f>SUM('2010'!C4:N4)</f>
        <v>28815741</v>
      </c>
      <c r="D3" s="32">
        <f>SUM('2011'!C4:N4)</f>
        <v>87480931</v>
      </c>
      <c r="E3" s="32">
        <f>SUM('2012'!B4:M4)</f>
        <v>241727989</v>
      </c>
      <c r="F3" s="32">
        <f>SUM('2013'!B4:M4)</f>
        <v>399460833</v>
      </c>
      <c r="G3" s="32">
        <f>SUM('2014'!B3:M3)</f>
        <v>496268636</v>
      </c>
      <c r="H3" s="32">
        <f>SUM('2015'!B3:M3)</f>
        <v>693574008</v>
      </c>
      <c r="I3" s="32">
        <f>SUM('2016'!B4:M4)</f>
        <v>974746755</v>
      </c>
      <c r="J3" s="32">
        <f>SUM('2017'!B4:M4)</f>
        <v>1206845135</v>
      </c>
      <c r="K3" s="32">
        <f>SUM('2018'!B4:M4)</f>
        <v>1878735657</v>
      </c>
      <c r="L3" s="32">
        <f>SUM('2019'!B4:M4)</f>
        <v>2840934220</v>
      </c>
      <c r="M3" s="32">
        <f>SUM('2020'!B3:M3)</f>
        <v>3526972164.5</v>
      </c>
      <c r="N3" s="32">
        <f>SUM('2021'!B3:M3)</f>
        <v>4290780097</v>
      </c>
      <c r="O3" s="32">
        <f>SUM('2022'!B3:M3)</f>
        <v>5230548350</v>
      </c>
      <c r="P3" s="32">
        <f>SUM('2023'!B3:M3)</f>
        <v>6429313678</v>
      </c>
      <c r="Q3" s="32">
        <f>SUM('2024'!B3:M3)</f>
        <v>7650579089</v>
      </c>
      <c r="R3" s="32">
        <f>SUM('2025'!B3:M3)</f>
        <v>9144393808</v>
      </c>
    </row>
    <row r="4" spans="1:18" x14ac:dyDescent="0.3">
      <c r="A4" s="31" t="s">
        <v>96</v>
      </c>
      <c r="B4" s="33">
        <f>SUM('2009'!C5:L5)</f>
        <v>132575206171</v>
      </c>
      <c r="C4" s="33">
        <f>SUM('2010'!C5:N5)</f>
        <v>962729509099</v>
      </c>
      <c r="D4" s="33">
        <f>SUM('2011'!C5:N5)</f>
        <v>3752955104466</v>
      </c>
      <c r="E4" s="33">
        <f>SUM('2012'!B5:M5)</f>
        <v>11662775517340</v>
      </c>
      <c r="F4" s="33">
        <f>SUM('2013'!B5:M5)</f>
        <v>18645660340200</v>
      </c>
      <c r="G4" s="33">
        <f>SUM('2014'!B4:M4)</f>
        <v>24053901819290</v>
      </c>
      <c r="H4" s="33">
        <f>SUM('2015'!B4:M4)</f>
        <v>32738946480277</v>
      </c>
      <c r="I4" s="33">
        <f>SUM('2016'!B5:M5)</f>
        <v>43830532622372</v>
      </c>
      <c r="J4" s="33">
        <f>SUM('2017'!B5:M5)</f>
        <v>63092991145753</v>
      </c>
      <c r="K4" s="33">
        <f>SUM('2018'!B5:M5)</f>
        <v>71100055945110</v>
      </c>
      <c r="L4" s="33">
        <f>SUM('2019'!B5:M5)</f>
        <v>73091852190363</v>
      </c>
      <c r="M4" s="33">
        <f>SUM('2020'!B4:M4)</f>
        <v>93728611507774.922</v>
      </c>
      <c r="N4" s="33">
        <f>SUM('2021'!B4:M4)</f>
        <v>138920750686578.28</v>
      </c>
      <c r="O4" s="33">
        <f>SUM('2022'!B4:M4)</f>
        <v>165614789577131.69</v>
      </c>
      <c r="P4" s="33">
        <f>SUM('2023'!B4:M4)</f>
        <v>227510470348410.75</v>
      </c>
      <c r="Q4" s="33">
        <f>SUM('2024'!B4:M4)</f>
        <v>285832065913535.13</v>
      </c>
      <c r="R4" s="32">
        <f>SUM('2025'!B4:M4)</f>
        <v>365876897628982.69</v>
      </c>
    </row>
    <row r="5" spans="1:18" x14ac:dyDescent="0.3">
      <c r="A5" s="31" t="s">
        <v>4</v>
      </c>
      <c r="B5" s="33">
        <f>+'2009'!L6</f>
        <v>552047</v>
      </c>
      <c r="C5" s="33">
        <f>+'2010'!N6</f>
        <v>1683713</v>
      </c>
      <c r="D5" s="33">
        <f>+'2011'!N6</f>
        <v>2879968</v>
      </c>
      <c r="E5" s="33">
        <f>+'2012'!M6</f>
        <v>8870873</v>
      </c>
      <c r="F5" s="33">
        <f>'2013'!M6</f>
        <v>14243379</v>
      </c>
      <c r="G5" s="33">
        <f>'2014'!M5</f>
        <v>18800416</v>
      </c>
      <c r="H5" s="33">
        <f>'2015'!M5</f>
        <v>21102851</v>
      </c>
      <c r="I5" s="33">
        <f>'2016'!M6</f>
        <v>21585484</v>
      </c>
      <c r="J5" s="33">
        <f>'2017'!M6</f>
        <v>23362532</v>
      </c>
      <c r="K5" s="33">
        <f>'2018'!M6</f>
        <v>24465981</v>
      </c>
      <c r="L5" s="33">
        <f>'2019'!M6</f>
        <v>27113702</v>
      </c>
      <c r="M5" s="33">
        <f>'2020'!M5</f>
        <v>30735167</v>
      </c>
      <c r="N5" s="33">
        <f>+'2021'!M5</f>
        <v>32762369</v>
      </c>
      <c r="O5" s="33">
        <f>+'2022'!M5</f>
        <v>40891557</v>
      </c>
      <c r="P5" s="33">
        <f>+'2023'!M5</f>
        <v>43409491</v>
      </c>
      <c r="Q5" s="33">
        <f>+'2024'!M5</f>
        <v>50513667</v>
      </c>
      <c r="R5" s="33">
        <f>'2025'!M5</f>
        <v>53632205</v>
      </c>
    </row>
    <row r="6" spans="1:18" x14ac:dyDescent="0.3">
      <c r="A6" s="41" t="s">
        <v>5</v>
      </c>
    </row>
    <row r="7" spans="1:18" x14ac:dyDescent="0.3">
      <c r="A7" s="41"/>
    </row>
    <row r="8" spans="1:18" x14ac:dyDescent="0.3">
      <c r="A8" s="50" t="s">
        <v>97</v>
      </c>
    </row>
    <row r="9" spans="1:18" x14ac:dyDescent="0.3">
      <c r="A9" s="51" t="s">
        <v>98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9"/>
  <sheetViews>
    <sheetView workbookViewId="0">
      <selection activeCell="C3" sqref="C3:L3"/>
    </sheetView>
  </sheetViews>
  <sheetFormatPr defaultColWidth="9.109375" defaultRowHeight="13.8" x14ac:dyDescent="0.3"/>
  <cols>
    <col min="1" max="1" width="2" style="17" bestFit="1" customWidth="1"/>
    <col min="2" max="2" width="32.5546875" style="17" bestFit="1" customWidth="1"/>
    <col min="3" max="3" width="10.88671875" style="17" bestFit="1" customWidth="1"/>
    <col min="4" max="6" width="12.33203125" style="17" bestFit="1" customWidth="1"/>
    <col min="7" max="12" width="13.44140625" style="17" bestFit="1" customWidth="1"/>
    <col min="13" max="13" width="14.5546875" style="17" bestFit="1" customWidth="1"/>
    <col min="14" max="16384" width="9.109375" style="17"/>
  </cols>
  <sheetData>
    <row r="1" spans="1:12" x14ac:dyDescent="0.3">
      <c r="F1" s="47" t="s">
        <v>6</v>
      </c>
      <c r="G1" s="47"/>
      <c r="H1" s="47"/>
    </row>
    <row r="3" spans="1:12" x14ac:dyDescent="0.3">
      <c r="A3" s="18"/>
      <c r="B3" s="18"/>
      <c r="C3" s="34" t="s">
        <v>90</v>
      </c>
      <c r="D3" s="34" t="s">
        <v>91</v>
      </c>
      <c r="E3" s="34" t="s">
        <v>74</v>
      </c>
      <c r="F3" s="34" t="s">
        <v>92</v>
      </c>
      <c r="G3" s="34" t="s">
        <v>22</v>
      </c>
      <c r="H3" s="34" t="s">
        <v>23</v>
      </c>
      <c r="I3" s="34" t="s">
        <v>93</v>
      </c>
      <c r="J3" s="34" t="s">
        <v>24</v>
      </c>
      <c r="K3" s="34" t="s">
        <v>25</v>
      </c>
      <c r="L3" s="34" t="s">
        <v>26</v>
      </c>
    </row>
    <row r="4" spans="1:12" x14ac:dyDescent="0.3">
      <c r="A4" s="19">
        <v>1</v>
      </c>
      <c r="B4" s="31" t="s">
        <v>2</v>
      </c>
      <c r="C4" s="26">
        <v>11016</v>
      </c>
      <c r="D4" s="26">
        <v>37028</v>
      </c>
      <c r="E4" s="26">
        <v>64166</v>
      </c>
      <c r="F4" s="26">
        <v>114489</v>
      </c>
      <c r="G4" s="26">
        <v>189398</v>
      </c>
      <c r="H4" s="26">
        <v>234492</v>
      </c>
      <c r="I4" s="26">
        <v>269833</v>
      </c>
      <c r="J4" s="26">
        <v>377948</v>
      </c>
      <c r="K4" s="26">
        <v>595671</v>
      </c>
      <c r="L4" s="26">
        <v>942145</v>
      </c>
    </row>
    <row r="5" spans="1:12" x14ac:dyDescent="0.3">
      <c r="A5" s="19">
        <v>2</v>
      </c>
      <c r="B5" s="31" t="s">
        <v>3</v>
      </c>
      <c r="C5" s="26">
        <v>488737661</v>
      </c>
      <c r="D5" s="26">
        <v>2193564620</v>
      </c>
      <c r="E5" s="26">
        <v>4149921163</v>
      </c>
      <c r="F5" s="26">
        <v>6724371167</v>
      </c>
      <c r="G5" s="26">
        <v>10256432626</v>
      </c>
      <c r="H5" s="26">
        <v>13253506000</v>
      </c>
      <c r="I5" s="26">
        <v>17307521378</v>
      </c>
      <c r="J5" s="26">
        <v>21459708930</v>
      </c>
      <c r="K5" s="26">
        <v>24362771050</v>
      </c>
      <c r="L5" s="26">
        <v>32378671576</v>
      </c>
    </row>
    <row r="6" spans="1:12" x14ac:dyDescent="0.3">
      <c r="A6" s="19">
        <v>3</v>
      </c>
      <c r="B6" s="31" t="s">
        <v>4</v>
      </c>
      <c r="C6" s="26">
        <v>10011</v>
      </c>
      <c r="D6" s="26">
        <v>26247</v>
      </c>
      <c r="E6" s="26">
        <v>49369</v>
      </c>
      <c r="F6" s="26">
        <v>82932</v>
      </c>
      <c r="G6" s="26">
        <v>133347</v>
      </c>
      <c r="H6" s="26">
        <v>182054</v>
      </c>
      <c r="I6" s="26">
        <v>254853</v>
      </c>
      <c r="J6" s="26">
        <v>353899</v>
      </c>
      <c r="K6" s="26">
        <v>453130</v>
      </c>
      <c r="L6" s="26">
        <v>552047</v>
      </c>
    </row>
    <row r="7" spans="1:12" x14ac:dyDescent="0.3">
      <c r="A7" s="19">
        <v>4</v>
      </c>
      <c r="B7" s="31" t="s">
        <v>7</v>
      </c>
      <c r="C7" s="26">
        <v>43612885</v>
      </c>
      <c r="D7" s="26">
        <v>54534105</v>
      </c>
      <c r="E7" s="26">
        <v>74993423</v>
      </c>
      <c r="F7" s="26">
        <v>83786400</v>
      </c>
      <c r="G7" s="26">
        <v>79702750</v>
      </c>
      <c r="H7" s="26">
        <v>117960371</v>
      </c>
      <c r="I7" s="26">
        <v>135947800</v>
      </c>
      <c r="J7" s="26">
        <v>153162773</v>
      </c>
      <c r="K7" s="26">
        <v>157664050</v>
      </c>
      <c r="L7" s="26">
        <v>179260764</v>
      </c>
    </row>
    <row r="8" spans="1:12" x14ac:dyDescent="0.3">
      <c r="A8" s="19">
        <v>5</v>
      </c>
      <c r="B8" s="31" t="s">
        <v>8</v>
      </c>
      <c r="C8" s="26">
        <v>601124186</v>
      </c>
      <c r="D8" s="26">
        <v>762692712</v>
      </c>
      <c r="E8" s="26">
        <v>978602165</v>
      </c>
      <c r="F8" s="26">
        <v>1053954821</v>
      </c>
      <c r="G8" s="26">
        <v>1429214218</v>
      </c>
      <c r="H8" s="26">
        <v>1813411988</v>
      </c>
      <c r="I8" s="26">
        <v>2089693579</v>
      </c>
      <c r="J8" s="26">
        <v>2490989748</v>
      </c>
      <c r="K8" s="26">
        <v>2705073891</v>
      </c>
      <c r="L8" s="26">
        <v>3608281666</v>
      </c>
    </row>
    <row r="9" spans="1:12" x14ac:dyDescent="0.3">
      <c r="A9" s="20"/>
      <c r="B9" s="17" t="s">
        <v>5</v>
      </c>
    </row>
  </sheetData>
  <mergeCells count="1">
    <mergeCell ref="F1:H1"/>
  </mergeCells>
  <phoneticPr fontId="11" type="noConversion"/>
  <pageMargins left="0.70866141732283472" right="0.70866141732283472" top="0.74803149606299213" bottom="0.74803149606299213" header="0.31496062992125984" footer="0.31496062992125984"/>
  <pageSetup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9"/>
  <sheetViews>
    <sheetView workbookViewId="0">
      <pane xSplit="2" ySplit="1" topLeftCell="C2" activePane="bottomRight" state="frozen"/>
      <selection pane="topRight" activeCell="C1" sqref="C1"/>
      <selection pane="bottomLeft" activeCell="A5" sqref="A5"/>
      <selection pane="bottomRight" activeCell="C3" sqref="C3:N3"/>
    </sheetView>
  </sheetViews>
  <sheetFormatPr defaultColWidth="9.109375" defaultRowHeight="13.8" x14ac:dyDescent="0.3"/>
  <cols>
    <col min="1" max="1" width="2" style="17" bestFit="1" customWidth="1"/>
    <col min="2" max="2" width="32.5546875" style="17" bestFit="1" customWidth="1"/>
    <col min="3" max="11" width="13.44140625" style="17" bestFit="1" customWidth="1"/>
    <col min="12" max="14" width="14.44140625" style="17" bestFit="1" customWidth="1"/>
    <col min="15" max="15" width="15.5546875" style="17" bestFit="1" customWidth="1"/>
    <col min="16" max="16384" width="9.109375" style="17"/>
  </cols>
  <sheetData>
    <row r="1" spans="1:14" x14ac:dyDescent="0.3">
      <c r="E1" s="47" t="s">
        <v>9</v>
      </c>
      <c r="F1" s="47"/>
    </row>
    <row r="3" spans="1:14" x14ac:dyDescent="0.3">
      <c r="A3" s="18"/>
      <c r="B3" s="18"/>
      <c r="C3" s="34" t="s">
        <v>94</v>
      </c>
      <c r="D3" s="34" t="s">
        <v>95</v>
      </c>
      <c r="E3" s="34" t="s">
        <v>90</v>
      </c>
      <c r="F3" s="34" t="s">
        <v>91</v>
      </c>
      <c r="G3" s="34" t="s">
        <v>74</v>
      </c>
      <c r="H3" s="34" t="s">
        <v>92</v>
      </c>
      <c r="I3" s="34" t="s">
        <v>22</v>
      </c>
      <c r="J3" s="34" t="s">
        <v>23</v>
      </c>
      <c r="K3" s="34" t="s">
        <v>93</v>
      </c>
      <c r="L3" s="34" t="s">
        <v>24</v>
      </c>
      <c r="M3" s="34" t="s">
        <v>25</v>
      </c>
      <c r="N3" s="34" t="s">
        <v>26</v>
      </c>
    </row>
    <row r="4" spans="1:14" x14ac:dyDescent="0.3">
      <c r="A4" s="19">
        <v>1</v>
      </c>
      <c r="B4" s="31" t="s">
        <v>2</v>
      </c>
      <c r="C4" s="26">
        <v>934167</v>
      </c>
      <c r="D4" s="26">
        <v>1100971</v>
      </c>
      <c r="E4" s="26">
        <v>1449135</v>
      </c>
      <c r="F4" s="26">
        <v>1675522</v>
      </c>
      <c r="G4" s="26">
        <v>1918850</v>
      </c>
      <c r="H4" s="26">
        <v>2078698</v>
      </c>
      <c r="I4" s="26">
        <v>2302637</v>
      </c>
      <c r="J4" s="26">
        <v>2534001</v>
      </c>
      <c r="K4" s="26">
        <v>2904875</v>
      </c>
      <c r="L4" s="26">
        <v>3917593</v>
      </c>
      <c r="M4" s="26">
        <v>3931948</v>
      </c>
      <c r="N4" s="26">
        <v>4067344</v>
      </c>
    </row>
    <row r="5" spans="1:14" x14ac:dyDescent="0.3">
      <c r="A5" s="19">
        <v>2</v>
      </c>
      <c r="B5" s="31" t="s">
        <v>3</v>
      </c>
      <c r="C5" s="26">
        <v>31761194283</v>
      </c>
      <c r="D5" s="26">
        <v>39345783866</v>
      </c>
      <c r="E5" s="26">
        <v>50240929068</v>
      </c>
      <c r="F5" s="26">
        <v>55768622666</v>
      </c>
      <c r="G5" s="26">
        <v>66903794996</v>
      </c>
      <c r="H5" s="26">
        <v>68507108730</v>
      </c>
      <c r="I5" s="26">
        <v>75745714503</v>
      </c>
      <c r="J5" s="26">
        <v>88032378184</v>
      </c>
      <c r="K5" s="26">
        <v>98796516680</v>
      </c>
      <c r="L5" s="26">
        <v>112240111951</v>
      </c>
      <c r="M5" s="26">
        <v>125650631089</v>
      </c>
      <c r="N5" s="26">
        <v>149736723083</v>
      </c>
    </row>
    <row r="6" spans="1:14" x14ac:dyDescent="0.3">
      <c r="A6" s="19">
        <v>3</v>
      </c>
      <c r="B6" s="31" t="s">
        <v>4</v>
      </c>
      <c r="C6" s="26">
        <v>650415</v>
      </c>
      <c r="D6" s="26">
        <v>772709</v>
      </c>
      <c r="E6" s="26">
        <v>887499</v>
      </c>
      <c r="F6" s="26">
        <v>965279</v>
      </c>
      <c r="G6" s="26">
        <v>1039606</v>
      </c>
      <c r="H6" s="26">
        <v>1106281</v>
      </c>
      <c r="I6" s="26">
        <v>1169360</v>
      </c>
      <c r="J6" s="26">
        <v>1243649</v>
      </c>
      <c r="K6" s="26">
        <v>1352970</v>
      </c>
      <c r="L6" s="26">
        <v>1487587</v>
      </c>
      <c r="M6" s="26">
        <v>1597458</v>
      </c>
      <c r="N6" s="26">
        <v>1683713</v>
      </c>
    </row>
    <row r="7" spans="1:14" x14ac:dyDescent="0.3">
      <c r="A7" s="19">
        <v>4</v>
      </c>
      <c r="B7" s="31" t="s">
        <v>7</v>
      </c>
      <c r="C7" s="26">
        <v>195814904</v>
      </c>
      <c r="D7" s="26">
        <v>224995802</v>
      </c>
      <c r="E7" s="26">
        <v>284631431</v>
      </c>
      <c r="F7" s="26">
        <v>321610510</v>
      </c>
      <c r="G7" s="26">
        <v>377976702</v>
      </c>
      <c r="H7" s="26">
        <v>440885834</v>
      </c>
      <c r="I7" s="26">
        <v>450209615</v>
      </c>
      <c r="J7" s="26">
        <v>534295354</v>
      </c>
      <c r="K7" s="26">
        <v>584153239</v>
      </c>
      <c r="L7" s="26">
        <v>596740479</v>
      </c>
      <c r="M7" s="26">
        <v>694660340</v>
      </c>
      <c r="N7" s="26">
        <v>796481992</v>
      </c>
    </row>
    <row r="8" spans="1:14" x14ac:dyDescent="0.3">
      <c r="A8" s="19">
        <v>5</v>
      </c>
      <c r="B8" s="31" t="s">
        <v>8</v>
      </c>
      <c r="C8" s="26">
        <v>3432155254</v>
      </c>
      <c r="D8" s="26">
        <v>3930368133</v>
      </c>
      <c r="E8" s="26">
        <v>4828013930</v>
      </c>
      <c r="F8" s="26">
        <v>6016886336</v>
      </c>
      <c r="G8" s="26">
        <v>6477810188</v>
      </c>
      <c r="H8" s="26">
        <v>8351918926</v>
      </c>
      <c r="I8" s="26">
        <v>9133778640</v>
      </c>
      <c r="J8" s="26">
        <v>10150635901</v>
      </c>
      <c r="K8" s="26">
        <v>11416131798</v>
      </c>
      <c r="L8" s="26">
        <v>12238874719</v>
      </c>
      <c r="M8" s="26">
        <v>14225352251</v>
      </c>
      <c r="N8" s="26">
        <v>16780777651</v>
      </c>
    </row>
    <row r="9" spans="1:14" x14ac:dyDescent="0.3">
      <c r="A9" s="20"/>
      <c r="B9" s="17" t="s">
        <v>5</v>
      </c>
    </row>
  </sheetData>
  <mergeCells count="1">
    <mergeCell ref="E1:F1"/>
  </mergeCells>
  <phoneticPr fontId="11" type="noConversion"/>
  <pageMargins left="0.70866141732283472" right="0.70866141732283472" top="0.74803149606299213" bottom="0.74803149606299213" header="0.31496062992125984" footer="0.31496062992125984"/>
  <pageSetup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9"/>
  <sheetViews>
    <sheetView workbookViewId="0">
      <selection activeCell="C3" sqref="C3:N3"/>
    </sheetView>
  </sheetViews>
  <sheetFormatPr defaultColWidth="9.109375" defaultRowHeight="13.8" x14ac:dyDescent="0.3"/>
  <cols>
    <col min="1" max="1" width="2" style="17" customWidth="1"/>
    <col min="2" max="2" width="32.5546875" style="17" bestFit="1" customWidth="1"/>
    <col min="3" max="14" width="14.44140625" style="17" bestFit="1" customWidth="1"/>
    <col min="15" max="15" width="15" style="17" bestFit="1" customWidth="1"/>
    <col min="16" max="16384" width="9.109375" style="17"/>
  </cols>
  <sheetData>
    <row r="1" spans="1:14" x14ac:dyDescent="0.3">
      <c r="D1" s="47" t="s">
        <v>10</v>
      </c>
      <c r="E1" s="47"/>
    </row>
    <row r="3" spans="1:14" x14ac:dyDescent="0.3">
      <c r="B3" s="18"/>
      <c r="C3" s="34" t="s">
        <v>94</v>
      </c>
      <c r="D3" s="34" t="s">
        <v>95</v>
      </c>
      <c r="E3" s="34" t="s">
        <v>90</v>
      </c>
      <c r="F3" s="34" t="s">
        <v>91</v>
      </c>
      <c r="G3" s="34" t="s">
        <v>74</v>
      </c>
      <c r="H3" s="34" t="s">
        <v>92</v>
      </c>
      <c r="I3" s="34" t="s">
        <v>22</v>
      </c>
      <c r="J3" s="34" t="s">
        <v>23</v>
      </c>
      <c r="K3" s="34" t="s">
        <v>93</v>
      </c>
      <c r="L3" s="34" t="s">
        <v>24</v>
      </c>
      <c r="M3" s="34" t="s">
        <v>25</v>
      </c>
      <c r="N3" s="34" t="s">
        <v>26</v>
      </c>
    </row>
    <row r="4" spans="1:14" x14ac:dyDescent="0.3">
      <c r="B4" s="35" t="s">
        <v>2</v>
      </c>
      <c r="C4" s="26">
        <v>3879725</v>
      </c>
      <c r="D4" s="26">
        <v>3935188</v>
      </c>
      <c r="E4" s="26">
        <v>5405761</v>
      </c>
      <c r="F4" s="26">
        <v>6088695</v>
      </c>
      <c r="G4" s="26">
        <v>6553445</v>
      </c>
      <c r="H4" s="26">
        <v>7185477</v>
      </c>
      <c r="I4" s="26">
        <v>7573181</v>
      </c>
      <c r="J4" s="26">
        <v>8147574</v>
      </c>
      <c r="K4" s="26">
        <v>8540337</v>
      </c>
      <c r="L4" s="26">
        <v>10750479</v>
      </c>
      <c r="M4" s="26">
        <v>9302395</v>
      </c>
      <c r="N4" s="26">
        <v>10118674</v>
      </c>
    </row>
    <row r="5" spans="1:14" x14ac:dyDescent="0.3">
      <c r="B5" s="35" t="s">
        <v>3</v>
      </c>
      <c r="C5" s="28">
        <v>148445954449</v>
      </c>
      <c r="D5" s="28">
        <v>162559971099</v>
      </c>
      <c r="E5" s="28">
        <v>240004126070</v>
      </c>
      <c r="F5" s="26">
        <v>251881855772</v>
      </c>
      <c r="G5" s="26">
        <v>280270469837</v>
      </c>
      <c r="H5" s="26">
        <v>303274406176</v>
      </c>
      <c r="I5" s="26">
        <v>317725015854</v>
      </c>
      <c r="J5" s="26">
        <v>351872183842</v>
      </c>
      <c r="K5" s="26">
        <v>369514910500</v>
      </c>
      <c r="L5" s="26">
        <v>450253868322</v>
      </c>
      <c r="M5" s="26">
        <v>430651287580</v>
      </c>
      <c r="N5" s="26">
        <v>446501054965</v>
      </c>
    </row>
    <row r="6" spans="1:14" x14ac:dyDescent="0.3">
      <c r="B6" s="35" t="s">
        <v>4</v>
      </c>
      <c r="C6" s="28">
        <v>1775755</v>
      </c>
      <c r="D6" s="28">
        <v>1862243</v>
      </c>
      <c r="E6" s="28">
        <v>1968125</v>
      </c>
      <c r="F6" s="26">
        <v>2067871</v>
      </c>
      <c r="G6" s="26">
        <v>2173973</v>
      </c>
      <c r="H6" s="26">
        <v>2299237</v>
      </c>
      <c r="I6" s="26">
        <v>2382447</v>
      </c>
      <c r="J6" s="26">
        <v>2507530</v>
      </c>
      <c r="K6" s="26">
        <v>2610619</v>
      </c>
      <c r="L6" s="26">
        <v>2721242</v>
      </c>
      <c r="M6" s="26">
        <v>2806866</v>
      </c>
      <c r="N6" s="26">
        <v>2879968</v>
      </c>
    </row>
    <row r="7" spans="1:14" x14ac:dyDescent="0.3">
      <c r="B7" s="35" t="s">
        <v>7</v>
      </c>
      <c r="C7" s="28">
        <v>944891080</v>
      </c>
      <c r="D7" s="28">
        <v>1011766732</v>
      </c>
      <c r="E7" s="28">
        <v>1136144992</v>
      </c>
      <c r="F7" s="26">
        <v>1059832873</v>
      </c>
      <c r="G7" s="26">
        <v>1167415516</v>
      </c>
      <c r="H7" s="26">
        <v>1230999538</v>
      </c>
      <c r="I7" s="26">
        <v>1263561651</v>
      </c>
      <c r="J7" s="26">
        <v>1372170148</v>
      </c>
      <c r="K7" s="26">
        <v>1413695206</v>
      </c>
      <c r="L7" s="26">
        <v>1463227046</v>
      </c>
      <c r="M7" s="26">
        <v>1411447862</v>
      </c>
      <c r="N7" s="26">
        <v>1501061080</v>
      </c>
    </row>
    <row r="8" spans="1:14" x14ac:dyDescent="0.3">
      <c r="B8" s="35" t="s">
        <v>8</v>
      </c>
      <c r="C8" s="28">
        <v>16601947348</v>
      </c>
      <c r="D8" s="28">
        <v>18134643585</v>
      </c>
      <c r="E8" s="28">
        <v>22528666824</v>
      </c>
      <c r="F8" s="26">
        <v>24389195464</v>
      </c>
      <c r="G8" s="26">
        <v>25905080815</v>
      </c>
      <c r="H8" s="26">
        <v>31329242980</v>
      </c>
      <c r="I8" s="26">
        <v>35924825581</v>
      </c>
      <c r="J8" s="26">
        <v>38208289593</v>
      </c>
      <c r="K8" s="26">
        <v>40210730908</v>
      </c>
      <c r="L8" s="26">
        <v>43959883177</v>
      </c>
      <c r="M8" s="26">
        <v>43489433854</v>
      </c>
      <c r="N8" s="26">
        <v>43808573203</v>
      </c>
    </row>
    <row r="9" spans="1:14" x14ac:dyDescent="0.3">
      <c r="A9" s="20"/>
      <c r="B9" s="17" t="s">
        <v>5</v>
      </c>
    </row>
  </sheetData>
  <mergeCells count="1">
    <mergeCell ref="D1:E1"/>
  </mergeCells>
  <pageMargins left="0.70866141732283472" right="0.70866141732283472" top="0.74803149606299213" bottom="0.74803149606299213" header="0.31496062992125984" footer="0.31496062992125984"/>
  <pageSetup scale="4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9"/>
  <sheetViews>
    <sheetView workbookViewId="0">
      <selection activeCell="B3" sqref="B3:M3"/>
    </sheetView>
  </sheetViews>
  <sheetFormatPr defaultRowHeight="14.4" x14ac:dyDescent="0.3"/>
  <cols>
    <col min="1" max="1" width="32.5546875" bestFit="1" customWidth="1"/>
    <col min="2" max="8" width="14.44140625" bestFit="1" customWidth="1"/>
    <col min="9" max="13" width="15.88671875" bestFit="1" customWidth="1"/>
    <col min="14" max="14" width="15.5546875" bestFit="1" customWidth="1"/>
  </cols>
  <sheetData>
    <row r="1" spans="1:13" x14ac:dyDescent="0.3">
      <c r="A1" s="17"/>
      <c r="B1" s="17"/>
      <c r="C1" s="17"/>
      <c r="D1" s="17"/>
      <c r="E1" s="17"/>
      <c r="F1" s="17"/>
      <c r="G1" s="47" t="s">
        <v>11</v>
      </c>
      <c r="H1" s="47"/>
      <c r="I1" s="47"/>
      <c r="J1" s="47"/>
      <c r="K1" s="17"/>
      <c r="L1" s="17"/>
      <c r="M1" s="17"/>
    </row>
    <row r="2" spans="1:13" x14ac:dyDescent="0.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x14ac:dyDescent="0.3">
      <c r="A3" s="18"/>
      <c r="B3" s="34" t="s">
        <v>94</v>
      </c>
      <c r="C3" s="34" t="s">
        <v>95</v>
      </c>
      <c r="D3" s="34" t="s">
        <v>90</v>
      </c>
      <c r="E3" s="34" t="s">
        <v>91</v>
      </c>
      <c r="F3" s="34" t="s">
        <v>74</v>
      </c>
      <c r="G3" s="34" t="s">
        <v>92</v>
      </c>
      <c r="H3" s="34" t="s">
        <v>22</v>
      </c>
      <c r="I3" s="34" t="s">
        <v>23</v>
      </c>
      <c r="J3" s="34" t="s">
        <v>93</v>
      </c>
      <c r="K3" s="34" t="s">
        <v>24</v>
      </c>
      <c r="L3" s="34" t="s">
        <v>25</v>
      </c>
      <c r="M3" s="34" t="s">
        <v>26</v>
      </c>
    </row>
    <row r="4" spans="1:13" x14ac:dyDescent="0.3">
      <c r="A4" s="35" t="s">
        <v>2</v>
      </c>
      <c r="B4" s="26">
        <v>10505334</v>
      </c>
      <c r="C4" s="26">
        <v>12871784</v>
      </c>
      <c r="D4" s="26">
        <v>16886105</v>
      </c>
      <c r="E4" s="26">
        <v>16783881</v>
      </c>
      <c r="F4" s="26">
        <v>18261321</v>
      </c>
      <c r="G4" s="26">
        <v>19204691</v>
      </c>
      <c r="H4" s="26">
        <v>21007887</v>
      </c>
      <c r="I4" s="26">
        <v>21878124</v>
      </c>
      <c r="J4" s="26">
        <v>23694014</v>
      </c>
      <c r="K4" s="36">
        <v>24350922</v>
      </c>
      <c r="L4" s="36">
        <v>26683518</v>
      </c>
      <c r="M4" s="36">
        <v>29600408</v>
      </c>
    </row>
    <row r="5" spans="1:13" x14ac:dyDescent="0.3">
      <c r="A5" s="35" t="s">
        <v>3</v>
      </c>
      <c r="B5" s="26">
        <v>629671524765</v>
      </c>
      <c r="C5" s="26">
        <v>808979152272</v>
      </c>
      <c r="D5" s="26">
        <v>873962076273</v>
      </c>
      <c r="E5" s="26">
        <v>804836475641</v>
      </c>
      <c r="F5" s="26">
        <v>879375607632</v>
      </c>
      <c r="G5" s="26">
        <v>904377387061</v>
      </c>
      <c r="H5" s="26">
        <v>949012023323</v>
      </c>
      <c r="I5" s="26">
        <v>1045319855997</v>
      </c>
      <c r="J5" s="26">
        <v>1042182706500</v>
      </c>
      <c r="K5" s="36">
        <v>1212586459250</v>
      </c>
      <c r="L5" s="36">
        <v>1194851070463</v>
      </c>
      <c r="M5" s="36">
        <v>1317621178163</v>
      </c>
    </row>
    <row r="6" spans="1:13" x14ac:dyDescent="0.3">
      <c r="A6" s="35" t="s">
        <v>4</v>
      </c>
      <c r="B6" s="26">
        <v>3042820</v>
      </c>
      <c r="C6" s="26">
        <v>3240729</v>
      </c>
      <c r="D6" s="26">
        <v>3843366</v>
      </c>
      <c r="E6" s="26">
        <v>4448688</v>
      </c>
      <c r="F6" s="26">
        <v>5120159</v>
      </c>
      <c r="G6" s="26">
        <v>5667408</v>
      </c>
      <c r="H6" s="26">
        <v>6178777</v>
      </c>
      <c r="I6" s="26">
        <v>6768428</v>
      </c>
      <c r="J6" s="26">
        <v>7265846</v>
      </c>
      <c r="K6" s="36">
        <v>7793290</v>
      </c>
      <c r="L6" s="36">
        <v>8392051</v>
      </c>
      <c r="M6" s="36">
        <v>8870873</v>
      </c>
    </row>
    <row r="7" spans="1:13" x14ac:dyDescent="0.3">
      <c r="A7" s="35" t="s">
        <v>7</v>
      </c>
      <c r="B7" s="28">
        <v>249527418</v>
      </c>
      <c r="C7" s="28">
        <v>209529396</v>
      </c>
      <c r="D7" s="28">
        <v>294921074</v>
      </c>
      <c r="E7" s="26">
        <v>273725830</v>
      </c>
      <c r="F7" s="26">
        <v>311919216</v>
      </c>
      <c r="G7" s="26">
        <v>357571553</v>
      </c>
      <c r="H7" s="26">
        <v>501946723</v>
      </c>
      <c r="I7" s="26">
        <v>380750203</v>
      </c>
      <c r="J7" s="26">
        <v>449831629</v>
      </c>
      <c r="K7" s="36">
        <v>355235151</v>
      </c>
      <c r="L7" s="36">
        <v>365448673</v>
      </c>
      <c r="M7" s="36">
        <v>2609337557</v>
      </c>
    </row>
    <row r="8" spans="1:13" x14ac:dyDescent="0.3">
      <c r="A8" s="35" t="s">
        <v>8</v>
      </c>
      <c r="B8" s="26">
        <v>43223914481</v>
      </c>
      <c r="C8" s="26">
        <v>47899734549</v>
      </c>
      <c r="D8" s="26">
        <v>53141272317</v>
      </c>
      <c r="E8" s="26">
        <v>54196113160</v>
      </c>
      <c r="F8" s="26">
        <v>55986403174</v>
      </c>
      <c r="G8" s="26">
        <v>48254486449</v>
      </c>
      <c r="H8" s="26">
        <v>51619572930</v>
      </c>
      <c r="I8" s="26">
        <v>57517427475</v>
      </c>
      <c r="J8" s="26">
        <v>58475879806</v>
      </c>
      <c r="K8" s="36">
        <v>59062399361</v>
      </c>
      <c r="L8" s="36">
        <v>64968930412</v>
      </c>
      <c r="M8" s="36">
        <v>71959374205</v>
      </c>
    </row>
    <row r="9" spans="1:13" x14ac:dyDescent="0.3">
      <c r="A9" s="20" t="s">
        <v>5</v>
      </c>
    </row>
  </sheetData>
  <mergeCells count="1">
    <mergeCell ref="G1:J1"/>
  </mergeCells>
  <pageMargins left="0.70866141732283472" right="0.70866141732283472" top="0.74803149606299213" bottom="0.74803149606299213" header="0.31496062992125984" footer="0.31496062992125984"/>
  <pageSetup scale="4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0"/>
  <sheetViews>
    <sheetView workbookViewId="0">
      <pane xSplit="1" ySplit="1" topLeftCell="B2" activePane="bottomRight" state="frozen"/>
      <selection pane="topRight" activeCell="B1" sqref="B1"/>
      <selection pane="bottomLeft" activeCell="A4" sqref="A4"/>
      <selection pane="bottomRight" activeCell="B3" sqref="B3:M3"/>
    </sheetView>
  </sheetViews>
  <sheetFormatPr defaultRowHeight="14.4" x14ac:dyDescent="0.3"/>
  <cols>
    <col min="1" max="1" width="32.5546875" bestFit="1" customWidth="1"/>
    <col min="2" max="13" width="15.88671875" bestFit="1" customWidth="1"/>
    <col min="14" max="14" width="16.109375" bestFit="1" customWidth="1"/>
  </cols>
  <sheetData>
    <row r="1" spans="1:13" x14ac:dyDescent="0.3">
      <c r="A1" s="17"/>
      <c r="B1" s="47" t="s">
        <v>12</v>
      </c>
      <c r="C1" s="47"/>
      <c r="D1" s="47"/>
      <c r="E1" s="47"/>
      <c r="F1" s="17"/>
      <c r="G1" s="17"/>
      <c r="H1" s="17"/>
      <c r="I1" s="17"/>
      <c r="J1" s="17"/>
      <c r="K1" s="17"/>
      <c r="L1" s="17"/>
      <c r="M1" s="17"/>
    </row>
    <row r="2" spans="1:13" x14ac:dyDescent="0.3">
      <c r="A2" s="17"/>
      <c r="B2" s="17"/>
      <c r="C2" s="24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x14ac:dyDescent="0.3">
      <c r="A3" s="18"/>
      <c r="B3" s="34" t="s">
        <v>94</v>
      </c>
      <c r="C3" s="34" t="s">
        <v>95</v>
      </c>
      <c r="D3" s="34" t="s">
        <v>90</v>
      </c>
      <c r="E3" s="34" t="s">
        <v>91</v>
      </c>
      <c r="F3" s="34" t="s">
        <v>74</v>
      </c>
      <c r="G3" s="34" t="s">
        <v>92</v>
      </c>
      <c r="H3" s="34" t="s">
        <v>22</v>
      </c>
      <c r="I3" s="34" t="s">
        <v>23</v>
      </c>
      <c r="J3" s="34" t="s">
        <v>93</v>
      </c>
      <c r="K3" s="34" t="s">
        <v>24</v>
      </c>
      <c r="L3" s="34" t="s">
        <v>25</v>
      </c>
      <c r="M3" s="34" t="s">
        <v>26</v>
      </c>
    </row>
    <row r="4" spans="1:13" x14ac:dyDescent="0.3">
      <c r="A4" s="35" t="s">
        <v>2</v>
      </c>
      <c r="B4" s="26">
        <v>28111048</v>
      </c>
      <c r="C4" s="26">
        <v>29149004</v>
      </c>
      <c r="D4" s="26">
        <v>33591574</v>
      </c>
      <c r="E4" s="26">
        <v>33986729</v>
      </c>
      <c r="F4" s="26">
        <v>34965566</v>
      </c>
      <c r="G4" s="26">
        <v>32558138</v>
      </c>
      <c r="H4" s="26">
        <v>31284614</v>
      </c>
      <c r="I4" s="26">
        <v>32655867</v>
      </c>
      <c r="J4" s="26">
        <v>32606984</v>
      </c>
      <c r="K4" s="26">
        <v>36452275</v>
      </c>
      <c r="L4" s="26">
        <v>35747752</v>
      </c>
      <c r="M4" s="26">
        <v>38351282</v>
      </c>
    </row>
    <row r="5" spans="1:13" x14ac:dyDescent="0.3">
      <c r="A5" s="35" t="s">
        <v>3</v>
      </c>
      <c r="B5" s="28">
        <v>1247289880122</v>
      </c>
      <c r="C5" s="28">
        <v>1279005164811</v>
      </c>
      <c r="D5" s="28">
        <v>1427753102957</v>
      </c>
      <c r="E5" s="28">
        <v>1407079104626</v>
      </c>
      <c r="F5" s="28">
        <v>1521064706832</v>
      </c>
      <c r="G5" s="28">
        <v>1391658969855</v>
      </c>
      <c r="H5" s="28">
        <v>1554685048781</v>
      </c>
      <c r="I5" s="28">
        <v>1590235219494</v>
      </c>
      <c r="J5" s="28">
        <v>1650454343031</v>
      </c>
      <c r="K5" s="26">
        <v>1812081940223</v>
      </c>
      <c r="L5" s="26">
        <v>1781990495014</v>
      </c>
      <c r="M5" s="26">
        <v>1982362364454</v>
      </c>
    </row>
    <row r="6" spans="1:13" x14ac:dyDescent="0.3">
      <c r="A6" s="35" t="s">
        <v>4</v>
      </c>
      <c r="B6" s="28">
        <v>9344398</v>
      </c>
      <c r="C6" s="28">
        <v>10748622</v>
      </c>
      <c r="D6" s="28">
        <v>11126567</v>
      </c>
      <c r="E6" s="28">
        <v>11416275</v>
      </c>
      <c r="F6" s="28">
        <v>11675543</v>
      </c>
      <c r="G6" s="28">
        <v>12117821</v>
      </c>
      <c r="H6" s="28">
        <v>12179123</v>
      </c>
      <c r="I6" s="28">
        <v>12734259</v>
      </c>
      <c r="J6" s="28">
        <v>13202264</v>
      </c>
      <c r="K6" s="26">
        <v>13565614</v>
      </c>
      <c r="L6" s="26">
        <v>13964531</v>
      </c>
      <c r="M6" s="26">
        <v>14243379</v>
      </c>
    </row>
    <row r="7" spans="1:13" x14ac:dyDescent="0.3">
      <c r="A7" s="35" t="s">
        <v>7</v>
      </c>
      <c r="B7" s="28">
        <v>630786523</v>
      </c>
      <c r="C7" s="28">
        <v>646608362</v>
      </c>
      <c r="D7" s="28">
        <v>725485067</v>
      </c>
      <c r="E7" s="28">
        <v>825058246</v>
      </c>
      <c r="F7" s="28">
        <v>889619797</v>
      </c>
      <c r="G7" s="28">
        <v>859917322</v>
      </c>
      <c r="H7" s="28">
        <v>976649521</v>
      </c>
      <c r="I7" s="28">
        <v>941489760</v>
      </c>
      <c r="J7" s="28">
        <v>865343621</v>
      </c>
      <c r="K7" s="26">
        <v>345401938</v>
      </c>
      <c r="L7" s="26">
        <v>582891807</v>
      </c>
      <c r="M7" s="26">
        <v>503411209</v>
      </c>
    </row>
    <row r="8" spans="1:13" x14ac:dyDescent="0.3">
      <c r="A8" s="35" t="s">
        <v>8</v>
      </c>
      <c r="B8" s="28">
        <v>67487798642</v>
      </c>
      <c r="C8" s="28">
        <v>69883091197</v>
      </c>
      <c r="D8" s="28">
        <v>78462511351</v>
      </c>
      <c r="E8" s="28">
        <v>105216378638</v>
      </c>
      <c r="F8" s="28">
        <v>110741837647</v>
      </c>
      <c r="G8" s="28">
        <v>124361702422</v>
      </c>
      <c r="H8" s="28">
        <v>121625957236</v>
      </c>
      <c r="I8" s="28">
        <v>137385154978</v>
      </c>
      <c r="J8" s="28">
        <v>141061811552</v>
      </c>
      <c r="K8" s="26">
        <v>130982150732</v>
      </c>
      <c r="L8" s="26">
        <v>143547290892</v>
      </c>
      <c r="M8" s="26">
        <v>151243593892</v>
      </c>
    </row>
    <row r="9" spans="1:13" x14ac:dyDescent="0.3">
      <c r="A9" s="35" t="s">
        <v>13</v>
      </c>
      <c r="B9" s="28">
        <v>23153</v>
      </c>
      <c r="C9" s="28">
        <v>24104</v>
      </c>
      <c r="D9" s="28">
        <v>25048</v>
      </c>
      <c r="E9" s="28">
        <v>34721</v>
      </c>
      <c r="F9" s="28">
        <v>36296</v>
      </c>
      <c r="G9" s="28">
        <v>47645</v>
      </c>
      <c r="H9" s="28">
        <v>50626</v>
      </c>
      <c r="I9" s="28">
        <v>53156</v>
      </c>
      <c r="J9" s="28">
        <v>50997</v>
      </c>
      <c r="K9" s="26">
        <v>53772</v>
      </c>
      <c r="L9" s="26">
        <v>52130</v>
      </c>
      <c r="M9" s="26">
        <v>53560</v>
      </c>
    </row>
    <row r="10" spans="1:13" x14ac:dyDescent="0.3">
      <c r="A10" s="20" t="s">
        <v>5</v>
      </c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scale="4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6"/>
  <sheetViews>
    <sheetView workbookViewId="0">
      <selection activeCell="B2" sqref="B2:M2"/>
    </sheetView>
  </sheetViews>
  <sheetFormatPr defaultColWidth="8.33203125" defaultRowHeight="14.4" x14ac:dyDescent="0.3"/>
  <cols>
    <col min="1" max="1" width="32.6640625" style="1" bestFit="1" customWidth="1"/>
    <col min="2" max="10" width="15.88671875" style="1" bestFit="1" customWidth="1"/>
    <col min="11" max="13" width="15.88671875" style="2" bestFit="1" customWidth="1"/>
    <col min="14" max="14" width="17.44140625" style="1" bestFit="1" customWidth="1"/>
    <col min="15" max="16384" width="8.33203125" style="1"/>
  </cols>
  <sheetData>
    <row r="1" spans="1:13" x14ac:dyDescent="0.3">
      <c r="A1" s="48" t="s">
        <v>14</v>
      </c>
      <c r="B1" s="48"/>
      <c r="C1" s="48"/>
      <c r="D1" s="48"/>
      <c r="E1" s="48"/>
      <c r="F1" s="16"/>
      <c r="G1" s="16"/>
      <c r="H1" s="17"/>
      <c r="I1" s="17"/>
      <c r="J1" s="17"/>
      <c r="K1" s="17"/>
      <c r="L1" s="17"/>
      <c r="M1" s="17"/>
    </row>
    <row r="2" spans="1:13" ht="15.75" customHeight="1" x14ac:dyDescent="0.3">
      <c r="A2" s="18"/>
      <c r="B2" s="34" t="s">
        <v>94</v>
      </c>
      <c r="C2" s="34" t="s">
        <v>95</v>
      </c>
      <c r="D2" s="34" t="s">
        <v>90</v>
      </c>
      <c r="E2" s="34" t="s">
        <v>91</v>
      </c>
      <c r="F2" s="34" t="s">
        <v>74</v>
      </c>
      <c r="G2" s="34" t="s">
        <v>92</v>
      </c>
      <c r="H2" s="34" t="s">
        <v>22</v>
      </c>
      <c r="I2" s="34" t="s">
        <v>23</v>
      </c>
      <c r="J2" s="34" t="s">
        <v>93</v>
      </c>
      <c r="K2" s="34" t="s">
        <v>24</v>
      </c>
      <c r="L2" s="34" t="s">
        <v>25</v>
      </c>
      <c r="M2" s="34" t="s">
        <v>26</v>
      </c>
    </row>
    <row r="3" spans="1:13" x14ac:dyDescent="0.3">
      <c r="A3" s="35" t="s">
        <v>15</v>
      </c>
      <c r="B3" s="26">
        <v>36585754</v>
      </c>
      <c r="C3" s="26">
        <v>35770451</v>
      </c>
      <c r="D3" s="26">
        <v>38288635</v>
      </c>
      <c r="E3" s="26">
        <v>42205930</v>
      </c>
      <c r="F3" s="26">
        <v>42720911</v>
      </c>
      <c r="G3" s="26">
        <v>43046389</v>
      </c>
      <c r="H3" s="26">
        <v>45900317</v>
      </c>
      <c r="I3" s="26">
        <v>42315229</v>
      </c>
      <c r="J3" s="26">
        <v>31447990</v>
      </c>
      <c r="K3" s="26">
        <v>43947978</v>
      </c>
      <c r="L3" s="26">
        <v>44601921</v>
      </c>
      <c r="M3" s="26">
        <v>49437131</v>
      </c>
    </row>
    <row r="4" spans="1:13" x14ac:dyDescent="0.3">
      <c r="A4" s="35" t="s">
        <v>16</v>
      </c>
      <c r="B4" s="26">
        <v>1849975276478</v>
      </c>
      <c r="C4" s="26">
        <v>1897355061884</v>
      </c>
      <c r="D4" s="26">
        <v>2016333392179</v>
      </c>
      <c r="E4" s="26">
        <v>1968810625206</v>
      </c>
      <c r="F4" s="26">
        <v>2081154933957</v>
      </c>
      <c r="G4" s="26">
        <v>2058790130373</v>
      </c>
      <c r="H4" s="26">
        <v>2210548648016</v>
      </c>
      <c r="I4" s="26">
        <v>1966322990812</v>
      </c>
      <c r="J4" s="26">
        <v>1700471516750</v>
      </c>
      <c r="K4" s="26">
        <v>1990069835800</v>
      </c>
      <c r="L4" s="26">
        <v>1994877720006</v>
      </c>
      <c r="M4" s="26">
        <v>2319191687829</v>
      </c>
    </row>
    <row r="5" spans="1:13" x14ac:dyDescent="0.3">
      <c r="A5" s="35" t="s">
        <v>17</v>
      </c>
      <c r="B5" s="26">
        <v>14785059</v>
      </c>
      <c r="C5" s="26">
        <v>15152623</v>
      </c>
      <c r="D5" s="26">
        <v>16020998</v>
      </c>
      <c r="E5" s="26">
        <v>16657517</v>
      </c>
      <c r="F5" s="26">
        <v>17226879</v>
      </c>
      <c r="G5" s="26">
        <v>17644162</v>
      </c>
      <c r="H5" s="26">
        <v>16918227</v>
      </c>
      <c r="I5" s="26">
        <v>17340955</v>
      </c>
      <c r="J5" s="26">
        <v>17988640</v>
      </c>
      <c r="K5" s="26">
        <v>18212857</v>
      </c>
      <c r="L5" s="26">
        <v>18859683</v>
      </c>
      <c r="M5" s="26">
        <v>18800416</v>
      </c>
    </row>
    <row r="6" spans="1:13" x14ac:dyDescent="0.3">
      <c r="A6" s="35" t="s">
        <v>18</v>
      </c>
      <c r="B6" s="26">
        <v>367456654</v>
      </c>
      <c r="C6" s="26">
        <v>378504098</v>
      </c>
      <c r="D6" s="26">
        <v>187967875</v>
      </c>
      <c r="E6" s="26">
        <v>276165894</v>
      </c>
      <c r="F6" s="26">
        <v>423994974</v>
      </c>
      <c r="G6" s="26">
        <v>256052315</v>
      </c>
      <c r="H6" s="26">
        <v>288525880</v>
      </c>
      <c r="I6" s="26">
        <v>276028137</v>
      </c>
      <c r="J6" s="26">
        <v>317644306</v>
      </c>
      <c r="K6" s="26">
        <v>1025556527</v>
      </c>
      <c r="L6" s="26">
        <v>292358169</v>
      </c>
      <c r="M6" s="26">
        <v>1963989326</v>
      </c>
    </row>
    <row r="7" spans="1:13" x14ac:dyDescent="0.3">
      <c r="A7" s="35" t="s">
        <v>19</v>
      </c>
      <c r="B7" s="26">
        <v>144081402712</v>
      </c>
      <c r="C7" s="26">
        <v>147482502951</v>
      </c>
      <c r="D7" s="26">
        <v>170403793130</v>
      </c>
      <c r="E7" s="26">
        <v>156533452647</v>
      </c>
      <c r="F7" s="26">
        <v>161068623025</v>
      </c>
      <c r="G7" s="26">
        <v>171097745271</v>
      </c>
      <c r="H7" s="26">
        <v>198366372282</v>
      </c>
      <c r="I7" s="26">
        <v>224077263178</v>
      </c>
      <c r="J7" s="26">
        <v>228578087774</v>
      </c>
      <c r="K7" s="26">
        <v>231967501994</v>
      </c>
      <c r="L7" s="26">
        <v>248073812348</v>
      </c>
      <c r="M7" s="26">
        <v>219178978485</v>
      </c>
    </row>
    <row r="8" spans="1:13" x14ac:dyDescent="0.3">
      <c r="A8" s="35" t="s">
        <v>20</v>
      </c>
      <c r="B8" s="26">
        <v>53375</v>
      </c>
      <c r="C8" s="26">
        <v>55219</v>
      </c>
      <c r="D8" s="26">
        <v>58258</v>
      </c>
      <c r="E8" s="26">
        <v>60256</v>
      </c>
      <c r="F8" s="26">
        <v>62275</v>
      </c>
      <c r="G8" s="26">
        <v>63983</v>
      </c>
      <c r="H8" s="26">
        <v>63977</v>
      </c>
      <c r="I8" s="26">
        <v>67320</v>
      </c>
      <c r="J8" s="26">
        <v>67319</v>
      </c>
      <c r="K8" s="26">
        <v>72751</v>
      </c>
      <c r="L8" s="26">
        <v>75499</v>
      </c>
      <c r="M8" s="26">
        <v>79002</v>
      </c>
    </row>
    <row r="9" spans="1:13" x14ac:dyDescent="0.3">
      <c r="A9" s="20" t="s">
        <v>5</v>
      </c>
      <c r="B9"/>
      <c r="C9"/>
      <c r="D9"/>
      <c r="E9"/>
      <c r="F9"/>
      <c r="G9"/>
      <c r="H9"/>
      <c r="I9"/>
      <c r="J9"/>
      <c r="K9"/>
      <c r="L9"/>
      <c r="M9"/>
    </row>
    <row r="10" spans="1:13" x14ac:dyDescent="0.3">
      <c r="B10" s="9"/>
      <c r="C10" s="9"/>
      <c r="D10" s="3"/>
      <c r="E10" s="3"/>
      <c r="F10" s="3"/>
      <c r="G10" s="3"/>
      <c r="H10" s="3"/>
      <c r="I10" s="3"/>
    </row>
    <row r="11" spans="1:13" x14ac:dyDescent="0.3">
      <c r="B11" s="9"/>
      <c r="C11" s="9"/>
      <c r="D11" s="3"/>
      <c r="E11" s="3"/>
      <c r="F11" s="3"/>
      <c r="G11" s="3"/>
      <c r="H11" s="3"/>
      <c r="I11" s="3"/>
    </row>
    <row r="12" spans="1:13" x14ac:dyDescent="0.3">
      <c r="B12" s="6"/>
      <c r="C12" s="9"/>
      <c r="D12" s="3"/>
      <c r="E12" s="3"/>
      <c r="F12" s="3"/>
      <c r="G12" s="3"/>
      <c r="H12" s="3"/>
      <c r="I12" s="3"/>
    </row>
    <row r="13" spans="1:13" x14ac:dyDescent="0.3">
      <c r="B13" s="6"/>
      <c r="C13" s="7"/>
      <c r="D13" s="3"/>
      <c r="E13" s="3"/>
      <c r="F13" s="3"/>
      <c r="G13" s="3"/>
      <c r="H13" s="3"/>
      <c r="I13" s="3"/>
    </row>
    <row r="14" spans="1:13" x14ac:dyDescent="0.3">
      <c r="B14" s="6"/>
      <c r="C14" s="7"/>
      <c r="D14" s="3"/>
      <c r="E14" s="3"/>
      <c r="F14" s="3"/>
      <c r="G14" s="3"/>
      <c r="H14" s="3"/>
      <c r="I14" s="3"/>
    </row>
    <row r="15" spans="1:13" x14ac:dyDescent="0.3">
      <c r="B15" s="6"/>
      <c r="C15" s="7"/>
      <c r="D15" s="3"/>
      <c r="E15" s="3"/>
      <c r="F15" s="3"/>
      <c r="G15" s="3"/>
      <c r="H15" s="3"/>
      <c r="I15" s="3"/>
    </row>
    <row r="16" spans="1:13" x14ac:dyDescent="0.3">
      <c r="B16" s="6"/>
      <c r="C16" s="7"/>
      <c r="D16" s="3"/>
      <c r="E16" s="3"/>
      <c r="F16" s="3"/>
      <c r="G16" s="3"/>
      <c r="H16" s="3"/>
      <c r="I16" s="3"/>
    </row>
    <row r="17" spans="2:9" x14ac:dyDescent="0.3">
      <c r="B17" s="6"/>
      <c r="C17" s="9"/>
      <c r="D17" s="3"/>
      <c r="E17" s="3"/>
      <c r="F17" s="3"/>
      <c r="G17" s="3"/>
      <c r="H17" s="3"/>
      <c r="I17" s="3"/>
    </row>
    <row r="18" spans="2:9" x14ac:dyDescent="0.3">
      <c r="B18" s="3"/>
      <c r="C18" s="3"/>
      <c r="D18" s="3"/>
      <c r="E18" s="3"/>
      <c r="F18" s="3"/>
      <c r="G18" s="3"/>
      <c r="H18" s="3"/>
      <c r="I18" s="3"/>
    </row>
    <row r="19" spans="2:9" x14ac:dyDescent="0.3">
      <c r="B19" s="3"/>
      <c r="C19" s="3"/>
      <c r="D19" s="3"/>
      <c r="E19" s="3"/>
      <c r="F19" s="3"/>
      <c r="G19" s="3"/>
      <c r="H19" s="3"/>
      <c r="I19" s="3"/>
    </row>
    <row r="20" spans="2:9" x14ac:dyDescent="0.3">
      <c r="B20" s="3"/>
      <c r="C20" s="3"/>
      <c r="D20" s="3"/>
      <c r="E20" s="3"/>
      <c r="F20" s="3"/>
      <c r="G20" s="3"/>
      <c r="H20" s="3"/>
      <c r="I20" s="3"/>
    </row>
    <row r="21" spans="2:9" x14ac:dyDescent="0.3">
      <c r="B21" s="3"/>
      <c r="C21" s="3"/>
      <c r="D21" s="3"/>
      <c r="E21" s="3"/>
      <c r="F21" s="3"/>
      <c r="G21" s="3"/>
      <c r="H21" s="3"/>
      <c r="I21" s="3"/>
    </row>
    <row r="22" spans="2:9" x14ac:dyDescent="0.3">
      <c r="B22" s="3"/>
      <c r="C22" s="3"/>
      <c r="D22" s="3"/>
      <c r="E22" s="3"/>
      <c r="F22" s="3"/>
      <c r="G22" s="3"/>
      <c r="H22" s="3"/>
      <c r="I22" s="3"/>
    </row>
    <row r="23" spans="2:9" x14ac:dyDescent="0.3">
      <c r="B23" s="3"/>
      <c r="C23" s="3"/>
      <c r="D23" s="3"/>
      <c r="E23" s="3"/>
      <c r="F23" s="3"/>
      <c r="G23" s="3"/>
      <c r="H23" s="3"/>
      <c r="I23" s="3"/>
    </row>
    <row r="24" spans="2:9" x14ac:dyDescent="0.3">
      <c r="B24" s="3"/>
      <c r="C24" s="3"/>
      <c r="D24" s="3"/>
      <c r="E24" s="3"/>
      <c r="F24" s="3"/>
      <c r="G24" s="3"/>
      <c r="H24" s="3"/>
      <c r="I24" s="3"/>
    </row>
    <row r="25" spans="2:9" x14ac:dyDescent="0.3">
      <c r="B25" s="3"/>
      <c r="C25" s="3"/>
      <c r="D25" s="3"/>
      <c r="E25" s="3"/>
      <c r="F25" s="3"/>
      <c r="G25" s="3"/>
      <c r="H25" s="3"/>
      <c r="I25" s="3"/>
    </row>
    <row r="26" spans="2:9" x14ac:dyDescent="0.3">
      <c r="B26" s="3"/>
      <c r="C26" s="3"/>
      <c r="D26" s="3"/>
      <c r="E26" s="3"/>
      <c r="F26" s="3"/>
      <c r="G26" s="3"/>
      <c r="H26" s="3"/>
      <c r="I26" s="3"/>
    </row>
    <row r="27" spans="2:9" x14ac:dyDescent="0.3">
      <c r="B27" s="3"/>
      <c r="C27" s="3"/>
      <c r="D27" s="3"/>
      <c r="E27" s="3"/>
      <c r="F27" s="3"/>
      <c r="G27" s="3"/>
      <c r="H27" s="3"/>
      <c r="I27" s="3"/>
    </row>
    <row r="28" spans="2:9" x14ac:dyDescent="0.3">
      <c r="B28" s="3"/>
      <c r="C28" s="3"/>
      <c r="D28" s="3"/>
      <c r="E28" s="3"/>
      <c r="F28" s="3"/>
      <c r="G28" s="3"/>
      <c r="H28" s="3"/>
      <c r="I28" s="3"/>
    </row>
    <row r="29" spans="2:9" x14ac:dyDescent="0.3">
      <c r="B29" s="3"/>
      <c r="C29" s="3"/>
      <c r="D29" s="3"/>
      <c r="E29" s="3"/>
      <c r="F29" s="3"/>
      <c r="G29" s="3"/>
      <c r="H29" s="3"/>
      <c r="I29" s="3"/>
    </row>
    <row r="30" spans="2:9" x14ac:dyDescent="0.3">
      <c r="B30" s="3"/>
      <c r="C30" s="3"/>
      <c r="D30" s="3"/>
      <c r="E30" s="3"/>
      <c r="F30" s="3"/>
      <c r="G30" s="3"/>
      <c r="H30" s="3"/>
      <c r="I30" s="3"/>
    </row>
    <row r="31" spans="2:9" x14ac:dyDescent="0.3">
      <c r="B31" s="3"/>
      <c r="C31" s="3"/>
      <c r="D31" s="3"/>
      <c r="E31" s="3"/>
      <c r="F31" s="3"/>
      <c r="G31" s="3"/>
      <c r="H31" s="3"/>
      <c r="I31" s="3"/>
    </row>
    <row r="32" spans="2:9" x14ac:dyDescent="0.3">
      <c r="B32" s="3"/>
      <c r="C32" s="3"/>
      <c r="D32" s="3"/>
      <c r="E32" s="3"/>
      <c r="F32" s="3"/>
      <c r="G32" s="3"/>
      <c r="H32" s="3"/>
      <c r="I32" s="3"/>
    </row>
    <row r="33" spans="2:9" x14ac:dyDescent="0.3">
      <c r="B33" s="3"/>
      <c r="C33" s="3"/>
      <c r="D33" s="3"/>
      <c r="E33" s="3"/>
      <c r="F33" s="3"/>
      <c r="G33" s="3"/>
      <c r="H33" s="3"/>
      <c r="I33" s="3"/>
    </row>
    <row r="34" spans="2:9" x14ac:dyDescent="0.3">
      <c r="B34" s="3"/>
      <c r="C34" s="3"/>
      <c r="D34" s="3"/>
      <c r="E34" s="3"/>
      <c r="F34" s="3"/>
      <c r="G34" s="3"/>
      <c r="H34" s="3"/>
      <c r="I34" s="3"/>
    </row>
    <row r="35" spans="2:9" x14ac:dyDescent="0.3">
      <c r="B35" s="3"/>
      <c r="C35" s="3"/>
      <c r="D35" s="3"/>
      <c r="E35" s="3"/>
      <c r="F35" s="3"/>
      <c r="G35" s="3"/>
      <c r="H35" s="3"/>
      <c r="I35" s="3"/>
    </row>
    <row r="36" spans="2:9" x14ac:dyDescent="0.3">
      <c r="B36" s="3"/>
      <c r="C36" s="3"/>
      <c r="D36" s="3"/>
      <c r="E36" s="3"/>
      <c r="F36" s="3"/>
      <c r="G36" s="3"/>
      <c r="H36" s="3"/>
      <c r="I36" s="3"/>
    </row>
    <row r="37" spans="2:9" x14ac:dyDescent="0.3">
      <c r="B37" s="3"/>
      <c r="C37" s="3"/>
      <c r="D37" s="3"/>
      <c r="E37" s="3"/>
      <c r="F37" s="3"/>
      <c r="G37" s="3"/>
      <c r="H37" s="3"/>
      <c r="I37" s="3"/>
    </row>
    <row r="38" spans="2:9" x14ac:dyDescent="0.3">
      <c r="B38" s="3"/>
      <c r="C38" s="3"/>
      <c r="D38" s="3"/>
      <c r="E38" s="3"/>
      <c r="F38" s="3"/>
      <c r="G38" s="3"/>
      <c r="H38" s="3"/>
      <c r="I38" s="3"/>
    </row>
    <row r="39" spans="2:9" x14ac:dyDescent="0.3">
      <c r="B39" s="3"/>
      <c r="C39" s="3"/>
      <c r="D39" s="3"/>
      <c r="E39" s="3"/>
      <c r="F39" s="3"/>
      <c r="G39" s="3"/>
      <c r="H39" s="3"/>
      <c r="I39" s="3"/>
    </row>
    <row r="40" spans="2:9" x14ac:dyDescent="0.3">
      <c r="B40" s="3"/>
      <c r="C40" s="3"/>
      <c r="D40" s="3"/>
      <c r="E40" s="3"/>
      <c r="F40" s="3"/>
      <c r="G40" s="3"/>
      <c r="H40" s="3"/>
      <c r="I40" s="3"/>
    </row>
    <row r="41" spans="2:9" x14ac:dyDescent="0.3">
      <c r="B41" s="3"/>
      <c r="C41" s="3"/>
      <c r="D41" s="3"/>
      <c r="E41" s="3"/>
      <c r="F41" s="3"/>
      <c r="G41" s="3"/>
      <c r="H41" s="3"/>
      <c r="I41" s="3"/>
    </row>
    <row r="42" spans="2:9" x14ac:dyDescent="0.3">
      <c r="B42" s="3"/>
      <c r="C42" s="3"/>
      <c r="D42" s="3"/>
      <c r="E42" s="3"/>
      <c r="F42" s="3"/>
      <c r="G42" s="3"/>
      <c r="H42" s="3"/>
      <c r="I42" s="3"/>
    </row>
    <row r="43" spans="2:9" x14ac:dyDescent="0.3">
      <c r="B43" s="3"/>
      <c r="C43" s="3"/>
      <c r="D43" s="3"/>
      <c r="E43" s="3"/>
      <c r="F43" s="3"/>
      <c r="G43" s="3"/>
      <c r="H43" s="3"/>
      <c r="I43" s="3"/>
    </row>
    <row r="44" spans="2:9" x14ac:dyDescent="0.3">
      <c r="B44" s="3"/>
      <c r="C44" s="3"/>
      <c r="D44" s="3"/>
      <c r="E44" s="3"/>
      <c r="F44" s="3"/>
      <c r="G44" s="3"/>
      <c r="H44" s="3"/>
      <c r="I44" s="3"/>
    </row>
    <row r="45" spans="2:9" x14ac:dyDescent="0.3">
      <c r="B45" s="3"/>
      <c r="C45" s="3"/>
      <c r="D45" s="3"/>
      <c r="E45" s="3"/>
      <c r="F45" s="3"/>
      <c r="G45" s="3"/>
      <c r="H45" s="3"/>
      <c r="I45" s="3"/>
    </row>
    <row r="46" spans="2:9" x14ac:dyDescent="0.3">
      <c r="B46" s="3"/>
      <c r="C46" s="3"/>
      <c r="D46" s="3"/>
      <c r="E46" s="3"/>
      <c r="F46" s="3"/>
      <c r="G46" s="3"/>
      <c r="H46" s="3"/>
      <c r="I46" s="3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1"/>
  <sheetViews>
    <sheetView workbookViewId="0">
      <selection activeCell="B2" sqref="B2:M2"/>
    </sheetView>
  </sheetViews>
  <sheetFormatPr defaultColWidth="8.33203125" defaultRowHeight="14.4" x14ac:dyDescent="0.3"/>
  <cols>
    <col min="1" max="1" width="32.6640625" style="1" bestFit="1" customWidth="1"/>
    <col min="2" max="12" width="15.88671875" style="1" bestFit="1" customWidth="1"/>
    <col min="13" max="13" width="15.88671875" style="2" bestFit="1" customWidth="1"/>
    <col min="14" max="14" width="17.44140625" style="1" bestFit="1" customWidth="1"/>
    <col min="15" max="16384" width="8.33203125" style="1"/>
  </cols>
  <sheetData>
    <row r="1" spans="1:13" x14ac:dyDescent="0.3">
      <c r="A1" s="17"/>
      <c r="B1" s="17"/>
      <c r="C1" s="17"/>
      <c r="D1" s="17"/>
      <c r="E1" s="17"/>
      <c r="F1" s="17"/>
      <c r="G1" s="48" t="s">
        <v>21</v>
      </c>
      <c r="H1" s="48"/>
      <c r="I1" s="48"/>
      <c r="J1" s="17"/>
      <c r="K1" s="17"/>
      <c r="L1" s="17"/>
      <c r="M1" s="17"/>
    </row>
    <row r="2" spans="1:13" ht="14.4" customHeight="1" x14ac:dyDescent="0.3">
      <c r="A2" s="18"/>
      <c r="B2" s="34" t="s">
        <v>94</v>
      </c>
      <c r="C2" s="34" t="s">
        <v>95</v>
      </c>
      <c r="D2" s="34" t="s">
        <v>90</v>
      </c>
      <c r="E2" s="34" t="s">
        <v>91</v>
      </c>
      <c r="F2" s="34" t="s">
        <v>74</v>
      </c>
      <c r="G2" s="34" t="s">
        <v>92</v>
      </c>
      <c r="H2" s="34" t="s">
        <v>22</v>
      </c>
      <c r="I2" s="34" t="s">
        <v>23</v>
      </c>
      <c r="J2" s="34" t="s">
        <v>93</v>
      </c>
      <c r="K2" s="34" t="s">
        <v>24</v>
      </c>
      <c r="L2" s="34" t="s">
        <v>25</v>
      </c>
      <c r="M2" s="34" t="s">
        <v>26</v>
      </c>
    </row>
    <row r="3" spans="1:13" ht="14.4" customHeight="1" x14ac:dyDescent="0.3">
      <c r="A3" s="35" t="s">
        <v>15</v>
      </c>
      <c r="B3" s="26">
        <v>46065092</v>
      </c>
      <c r="C3" s="26">
        <v>45175867</v>
      </c>
      <c r="D3" s="26">
        <v>52157071</v>
      </c>
      <c r="E3" s="26">
        <v>53702157</v>
      </c>
      <c r="F3" s="37">
        <v>55485247</v>
      </c>
      <c r="G3" s="26">
        <v>56213131</v>
      </c>
      <c r="H3" s="28">
        <v>59875925</v>
      </c>
      <c r="I3" s="26">
        <v>62142656</v>
      </c>
      <c r="J3" s="26">
        <v>62699421</v>
      </c>
      <c r="K3" s="26">
        <v>67221600</v>
      </c>
      <c r="L3" s="26">
        <v>64897586</v>
      </c>
      <c r="M3" s="26">
        <v>67938255</v>
      </c>
    </row>
    <row r="4" spans="1:13" x14ac:dyDescent="0.3">
      <c r="A4" s="35" t="s">
        <v>16</v>
      </c>
      <c r="B4" s="26">
        <v>2116741104600</v>
      </c>
      <c r="C4" s="26">
        <v>2207074167368</v>
      </c>
      <c r="D4" s="26">
        <v>2480865737161</v>
      </c>
      <c r="E4" s="26">
        <v>2412822862877</v>
      </c>
      <c r="F4" s="38">
        <v>2562624174724</v>
      </c>
      <c r="G4" s="26">
        <v>2578952745176</v>
      </c>
      <c r="H4" s="28">
        <v>2790611114074</v>
      </c>
      <c r="I4" s="26">
        <v>2931233573060</v>
      </c>
      <c r="J4" s="26">
        <v>3033591975183</v>
      </c>
      <c r="K4" s="26">
        <v>3064877238406</v>
      </c>
      <c r="L4" s="26">
        <v>3206648266025</v>
      </c>
      <c r="M4" s="26">
        <v>3352903521623</v>
      </c>
    </row>
    <row r="5" spans="1:13" x14ac:dyDescent="0.3">
      <c r="A5" s="35" t="s">
        <v>17</v>
      </c>
      <c r="B5" s="26">
        <v>18238735</v>
      </c>
      <c r="C5" s="26">
        <v>18876067</v>
      </c>
      <c r="D5" s="26">
        <v>18995390</v>
      </c>
      <c r="E5" s="26">
        <v>19360667</v>
      </c>
      <c r="F5" s="39">
        <v>19366621</v>
      </c>
      <c r="G5" s="28">
        <v>19490935</v>
      </c>
      <c r="H5" s="28">
        <v>18704220</v>
      </c>
      <c r="I5" s="26">
        <v>19861460</v>
      </c>
      <c r="J5" s="26">
        <v>19893691</v>
      </c>
      <c r="K5" s="26">
        <v>20361979</v>
      </c>
      <c r="L5" s="26">
        <v>20815676</v>
      </c>
      <c r="M5" s="26">
        <v>21102851</v>
      </c>
    </row>
    <row r="6" spans="1:13" x14ac:dyDescent="0.3">
      <c r="A6" s="35" t="s">
        <v>18</v>
      </c>
      <c r="B6" s="26">
        <v>264799442</v>
      </c>
      <c r="C6" s="26">
        <v>259639089</v>
      </c>
      <c r="D6" s="26">
        <v>243160178</v>
      </c>
      <c r="E6" s="26">
        <v>218006633</v>
      </c>
      <c r="F6" s="38">
        <v>333418471</v>
      </c>
      <c r="G6" s="28">
        <v>348280299</v>
      </c>
      <c r="H6" s="26">
        <v>302414527</v>
      </c>
      <c r="I6" s="26">
        <v>322782332</v>
      </c>
      <c r="J6" s="26">
        <v>305626383</v>
      </c>
      <c r="K6" s="26">
        <v>335346364</v>
      </c>
      <c r="L6" s="26">
        <v>305428741</v>
      </c>
      <c r="M6" s="26">
        <v>247393923</v>
      </c>
    </row>
    <row r="7" spans="1:13" ht="15.75" customHeight="1" x14ac:dyDescent="0.3">
      <c r="A7" s="35" t="s">
        <v>19</v>
      </c>
      <c r="B7" s="26">
        <v>224209937809</v>
      </c>
      <c r="C7" s="26">
        <v>236525806833</v>
      </c>
      <c r="D7" s="26">
        <v>240688502635</v>
      </c>
      <c r="E7" s="26">
        <v>237122860178</v>
      </c>
      <c r="F7" s="38">
        <v>247447106047</v>
      </c>
      <c r="G7" s="28">
        <v>253415279271</v>
      </c>
      <c r="H7" s="26">
        <v>261410191828</v>
      </c>
      <c r="I7" s="26">
        <v>292981876970</v>
      </c>
      <c r="J7" s="26">
        <v>302554989281</v>
      </c>
      <c r="K7" s="26">
        <v>312004792468</v>
      </c>
      <c r="L7" s="26">
        <v>311384835590</v>
      </c>
      <c r="M7" s="26">
        <v>325293054110</v>
      </c>
    </row>
    <row r="8" spans="1:13" x14ac:dyDescent="0.3">
      <c r="A8" s="35" t="s">
        <v>20</v>
      </c>
      <c r="B8" s="26">
        <v>80715</v>
      </c>
      <c r="C8" s="26">
        <v>83075</v>
      </c>
      <c r="D8" s="26">
        <v>87332</v>
      </c>
      <c r="E8" s="26">
        <v>91986</v>
      </c>
      <c r="F8" s="38">
        <v>94691</v>
      </c>
      <c r="G8" s="28">
        <v>96463</v>
      </c>
      <c r="H8" s="26">
        <v>99484</v>
      </c>
      <c r="I8" s="26">
        <v>101182</v>
      </c>
      <c r="J8" s="26">
        <v>105304</v>
      </c>
      <c r="K8" s="26">
        <v>106649</v>
      </c>
      <c r="L8" s="26">
        <v>108666</v>
      </c>
      <c r="M8" s="26">
        <v>109458</v>
      </c>
    </row>
    <row r="9" spans="1:13" x14ac:dyDescent="0.3">
      <c r="A9" s="20" t="s">
        <v>5</v>
      </c>
      <c r="B9"/>
      <c r="C9"/>
      <c r="D9"/>
      <c r="E9"/>
      <c r="F9"/>
      <c r="G9"/>
      <c r="H9"/>
      <c r="I9"/>
      <c r="J9"/>
      <c r="K9"/>
      <c r="L9"/>
      <c r="M9"/>
    </row>
    <row r="10" spans="1:13" x14ac:dyDescent="0.3">
      <c r="B10" s="6"/>
      <c r="C10" s="7"/>
      <c r="D10" s="8"/>
      <c r="E10" s="10"/>
      <c r="F10" s="10"/>
      <c r="G10" s="4"/>
      <c r="H10" s="4"/>
      <c r="I10" s="4"/>
      <c r="J10" s="4"/>
      <c r="K10" s="3"/>
    </row>
    <row r="11" spans="1:13" x14ac:dyDescent="0.3">
      <c r="B11" s="6"/>
      <c r="C11" s="7"/>
      <c r="D11" s="5"/>
      <c r="E11" s="4"/>
      <c r="F11" s="4"/>
      <c r="G11" s="4"/>
      <c r="H11" s="4"/>
      <c r="I11" s="4"/>
      <c r="J11" s="4"/>
      <c r="K11" s="3"/>
    </row>
    <row r="12" spans="1:13" x14ac:dyDescent="0.3">
      <c r="B12" s="6"/>
      <c r="C12" s="7"/>
      <c r="D12" s="4"/>
      <c r="E12" s="4"/>
      <c r="F12" s="4"/>
      <c r="G12" s="4"/>
      <c r="H12" s="4"/>
      <c r="I12" s="4"/>
      <c r="J12" s="4"/>
      <c r="K12" s="3"/>
    </row>
    <row r="13" spans="1:13" x14ac:dyDescent="0.3">
      <c r="B13" s="6"/>
      <c r="C13" s="7"/>
      <c r="D13" s="4"/>
      <c r="E13" s="4"/>
      <c r="F13" s="4"/>
      <c r="G13" s="4"/>
      <c r="H13" s="4"/>
      <c r="I13" s="4"/>
      <c r="J13" s="4"/>
      <c r="K13" s="3"/>
    </row>
    <row r="14" spans="1:13" x14ac:dyDescent="0.3">
      <c r="B14" s="6"/>
      <c r="C14" s="7"/>
      <c r="D14" s="3"/>
      <c r="E14" s="3"/>
      <c r="F14" s="3"/>
      <c r="G14" s="3"/>
      <c r="H14" s="3"/>
      <c r="I14" s="3"/>
      <c r="J14" s="3"/>
      <c r="K14" s="3"/>
    </row>
    <row r="15" spans="1:13" x14ac:dyDescent="0.3">
      <c r="B15" s="9"/>
      <c r="C15" s="9"/>
      <c r="D15" s="3"/>
      <c r="E15" s="3"/>
      <c r="F15" s="3"/>
      <c r="G15" s="3"/>
      <c r="H15" s="3"/>
      <c r="I15" s="3"/>
      <c r="J15" s="3"/>
      <c r="K15" s="3"/>
    </row>
    <row r="16" spans="1:13" x14ac:dyDescent="0.3">
      <c r="B16" s="9"/>
      <c r="C16" s="9"/>
      <c r="D16" s="3"/>
      <c r="E16" s="3"/>
      <c r="F16" s="3"/>
      <c r="G16" s="3"/>
      <c r="H16" s="3"/>
      <c r="I16" s="3"/>
      <c r="J16" s="3"/>
      <c r="K16" s="3"/>
    </row>
    <row r="17" spans="2:11" x14ac:dyDescent="0.3">
      <c r="B17" s="6"/>
      <c r="C17" s="9"/>
      <c r="D17" s="3"/>
      <c r="E17" s="3"/>
      <c r="F17" s="3"/>
      <c r="G17" s="3"/>
      <c r="H17" s="3"/>
      <c r="I17" s="3"/>
      <c r="J17" s="3"/>
      <c r="K17" s="3"/>
    </row>
    <row r="18" spans="2:11" x14ac:dyDescent="0.3">
      <c r="B18" s="6"/>
      <c r="C18" s="7"/>
      <c r="D18" s="3"/>
      <c r="E18" s="3"/>
      <c r="F18" s="3"/>
      <c r="G18" s="3"/>
      <c r="H18" s="3"/>
      <c r="I18" s="3"/>
      <c r="J18" s="3"/>
      <c r="K18" s="3"/>
    </row>
    <row r="19" spans="2:11" x14ac:dyDescent="0.3">
      <c r="B19" s="6"/>
      <c r="C19" s="7"/>
      <c r="D19" s="3"/>
      <c r="E19" s="3"/>
      <c r="F19" s="3"/>
      <c r="G19" s="3"/>
      <c r="H19" s="3"/>
      <c r="I19" s="3"/>
      <c r="J19" s="3"/>
      <c r="K19" s="3"/>
    </row>
    <row r="20" spans="2:11" x14ac:dyDescent="0.3">
      <c r="B20" s="6"/>
      <c r="C20" s="7"/>
      <c r="D20" s="3"/>
      <c r="E20" s="3"/>
      <c r="F20" s="3"/>
      <c r="G20" s="3"/>
      <c r="H20" s="3"/>
      <c r="I20" s="3"/>
      <c r="J20" s="3"/>
      <c r="K20" s="3"/>
    </row>
    <row r="21" spans="2:11" x14ac:dyDescent="0.3">
      <c r="B21" s="6"/>
      <c r="C21" s="7"/>
      <c r="D21" s="3"/>
      <c r="E21" s="3"/>
      <c r="F21" s="3"/>
      <c r="G21" s="3"/>
      <c r="H21" s="3"/>
      <c r="I21" s="3"/>
      <c r="J21" s="3"/>
      <c r="K21" s="3"/>
    </row>
    <row r="22" spans="2:11" x14ac:dyDescent="0.3">
      <c r="B22" s="6"/>
      <c r="C22" s="9"/>
      <c r="D22" s="3"/>
      <c r="E22" s="3"/>
      <c r="F22" s="3"/>
      <c r="G22" s="3"/>
      <c r="H22" s="3"/>
      <c r="I22" s="3"/>
      <c r="J22" s="3"/>
      <c r="K22" s="3"/>
    </row>
    <row r="23" spans="2:11" x14ac:dyDescent="0.3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x14ac:dyDescent="0.3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x14ac:dyDescent="0.3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x14ac:dyDescent="0.3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x14ac:dyDescent="0.3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x14ac:dyDescent="0.3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x14ac:dyDescent="0.3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x14ac:dyDescent="0.3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x14ac:dyDescent="0.3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x14ac:dyDescent="0.3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x14ac:dyDescent="0.3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x14ac:dyDescent="0.3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x14ac:dyDescent="0.3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x14ac:dyDescent="0.3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x14ac:dyDescent="0.3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x14ac:dyDescent="0.3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x14ac:dyDescent="0.3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x14ac:dyDescent="0.3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x14ac:dyDescent="0.3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x14ac:dyDescent="0.3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x14ac:dyDescent="0.3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x14ac:dyDescent="0.3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x14ac:dyDescent="0.3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x14ac:dyDescent="0.3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x14ac:dyDescent="0.3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x14ac:dyDescent="0.3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x14ac:dyDescent="0.3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x14ac:dyDescent="0.3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x14ac:dyDescent="0.3">
      <c r="B51" s="3"/>
      <c r="C51" s="3"/>
      <c r="D51" s="3"/>
      <c r="E51" s="3"/>
      <c r="F51" s="3"/>
      <c r="G51" s="3"/>
      <c r="H51" s="3"/>
      <c r="I51" s="3"/>
      <c r="J51" s="3"/>
      <c r="K51" s="3"/>
    </row>
  </sheetData>
  <mergeCells count="1">
    <mergeCell ref="G1:I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0"/>
  <sheetViews>
    <sheetView workbookViewId="0">
      <selection activeCell="B3" sqref="B3"/>
    </sheetView>
  </sheetViews>
  <sheetFormatPr defaultColWidth="9.109375" defaultRowHeight="12" x14ac:dyDescent="0.25"/>
  <cols>
    <col min="1" max="1" width="33.33203125" style="11" bestFit="1" customWidth="1"/>
    <col min="2" max="2" width="15.88671875" style="11" bestFit="1" customWidth="1"/>
    <col min="3" max="3" width="15.88671875" style="11" customWidth="1"/>
    <col min="4" max="4" width="15.88671875" style="11" bestFit="1" customWidth="1"/>
    <col min="5" max="5" width="15.88671875" style="11" customWidth="1"/>
    <col min="6" max="7" width="15.88671875" style="11" bestFit="1" customWidth="1"/>
    <col min="8" max="8" width="15.88671875" style="12" bestFit="1" customWidth="1"/>
    <col min="9" max="13" width="15.88671875" style="11" bestFit="1" customWidth="1"/>
    <col min="14" max="14" width="14.44140625" style="11" bestFit="1" customWidth="1"/>
    <col min="15" max="16384" width="9.109375" style="11"/>
  </cols>
  <sheetData>
    <row r="1" spans="1:13" ht="13.8" x14ac:dyDescent="0.3">
      <c r="A1" s="17"/>
      <c r="B1" s="49" t="s">
        <v>27</v>
      </c>
      <c r="C1" s="49"/>
      <c r="D1" s="49"/>
      <c r="E1" s="49"/>
      <c r="F1" s="17"/>
      <c r="G1" s="17"/>
      <c r="H1" s="17"/>
      <c r="I1" s="17"/>
      <c r="J1" s="17"/>
      <c r="K1" s="17"/>
      <c r="L1" s="17"/>
      <c r="M1" s="17"/>
    </row>
    <row r="2" spans="1:13" ht="13.8" x14ac:dyDescent="0.3">
      <c r="A2" s="17"/>
      <c r="B2" s="49"/>
      <c r="C2" s="49"/>
      <c r="D2" s="49"/>
      <c r="E2" s="49"/>
      <c r="F2" s="17"/>
      <c r="G2" s="17"/>
      <c r="H2" s="17"/>
      <c r="I2" s="17"/>
      <c r="J2" s="17"/>
      <c r="K2" s="17"/>
      <c r="L2" s="17"/>
      <c r="M2" s="17"/>
    </row>
    <row r="3" spans="1:13" ht="13.8" x14ac:dyDescent="0.25">
      <c r="A3" s="35"/>
      <c r="B3" s="35" t="s">
        <v>28</v>
      </c>
      <c r="C3" s="35" t="s">
        <v>29</v>
      </c>
      <c r="D3" s="35" t="s">
        <v>30</v>
      </c>
      <c r="E3" s="35" t="s">
        <v>31</v>
      </c>
      <c r="F3" s="35" t="s">
        <v>32</v>
      </c>
      <c r="G3" s="35" t="s">
        <v>33</v>
      </c>
      <c r="H3" s="40" t="s">
        <v>34</v>
      </c>
      <c r="I3" s="35" t="s">
        <v>35</v>
      </c>
      <c r="J3" s="35" t="s">
        <v>36</v>
      </c>
      <c r="K3" s="35" t="s">
        <v>37</v>
      </c>
      <c r="L3" s="35" t="s">
        <v>38</v>
      </c>
      <c r="M3" s="35" t="s">
        <v>39</v>
      </c>
    </row>
    <row r="4" spans="1:13" ht="13.8" x14ac:dyDescent="0.25">
      <c r="A4" s="35" t="s">
        <v>40</v>
      </c>
      <c r="B4" s="26">
        <v>66084413</v>
      </c>
      <c r="C4" s="26">
        <v>59148982</v>
      </c>
      <c r="D4" s="26">
        <v>72088080</v>
      </c>
      <c r="E4" s="26">
        <v>73597478</v>
      </c>
      <c r="F4" s="26">
        <v>78964753</v>
      </c>
      <c r="G4" s="26">
        <v>74396056</v>
      </c>
      <c r="H4" s="28">
        <v>83783853</v>
      </c>
      <c r="I4" s="28">
        <v>88082561</v>
      </c>
      <c r="J4" s="28">
        <v>87227055</v>
      </c>
      <c r="K4" s="28">
        <v>92993217</v>
      </c>
      <c r="L4" s="28">
        <v>94093047</v>
      </c>
      <c r="M4" s="28">
        <v>104287260</v>
      </c>
    </row>
    <row r="5" spans="1:13" ht="13.8" x14ac:dyDescent="0.25">
      <c r="A5" s="35" t="s">
        <v>41</v>
      </c>
      <c r="B5" s="26">
        <v>2930325342047</v>
      </c>
      <c r="C5" s="26">
        <v>2790921799045</v>
      </c>
      <c r="D5" s="26">
        <v>3361831315660</v>
      </c>
      <c r="E5" s="26">
        <v>3300972851952</v>
      </c>
      <c r="F5" s="26">
        <v>3433019818327</v>
      </c>
      <c r="G5" s="26">
        <v>3451283092536</v>
      </c>
      <c r="H5" s="28">
        <v>3667451516789</v>
      </c>
      <c r="I5" s="28">
        <v>3888537587814</v>
      </c>
      <c r="J5" s="28">
        <v>3926388182294</v>
      </c>
      <c r="K5" s="28">
        <v>4105879568492</v>
      </c>
      <c r="L5" s="28">
        <v>4182288000951</v>
      </c>
      <c r="M5" s="28">
        <v>4791633546465</v>
      </c>
    </row>
    <row r="6" spans="1:13" ht="13.8" x14ac:dyDescent="0.25">
      <c r="A6" s="35" t="s">
        <v>42</v>
      </c>
      <c r="B6" s="26">
        <v>21547312</v>
      </c>
      <c r="C6" s="26">
        <v>19293757</v>
      </c>
      <c r="D6" s="26">
        <v>18939660</v>
      </c>
      <c r="E6" s="26">
        <v>20688809</v>
      </c>
      <c r="F6" s="26">
        <v>20779661</v>
      </c>
      <c r="G6" s="26">
        <v>19633770</v>
      </c>
      <c r="H6" s="28">
        <v>19695997</v>
      </c>
      <c r="I6" s="28">
        <v>20022164</v>
      </c>
      <c r="J6" s="28">
        <v>20611152</v>
      </c>
      <c r="K6" s="28">
        <v>20994600</v>
      </c>
      <c r="L6" s="28">
        <v>20959461</v>
      </c>
      <c r="M6" s="28">
        <v>21585484</v>
      </c>
    </row>
    <row r="7" spans="1:13" ht="13.8" x14ac:dyDescent="0.25">
      <c r="A7" s="35" t="s">
        <v>43</v>
      </c>
      <c r="B7" s="26">
        <v>414983914</v>
      </c>
      <c r="C7" s="26">
        <v>222361720</v>
      </c>
      <c r="D7" s="26">
        <v>232778145</v>
      </c>
      <c r="E7" s="26">
        <v>309286880</v>
      </c>
      <c r="F7" s="26">
        <v>161883377</v>
      </c>
      <c r="G7" s="26">
        <v>1738009532</v>
      </c>
      <c r="H7" s="28">
        <v>384921939</v>
      </c>
      <c r="I7" s="28">
        <v>334493954</v>
      </c>
      <c r="J7" s="28">
        <v>430153361</v>
      </c>
      <c r="K7" s="28">
        <v>308095338</v>
      </c>
      <c r="L7" s="28">
        <v>255864142</v>
      </c>
      <c r="M7" s="28">
        <v>290503019</v>
      </c>
    </row>
    <row r="8" spans="1:13" ht="13.8" x14ac:dyDescent="0.25">
      <c r="A8" s="35" t="s">
        <v>44</v>
      </c>
      <c r="B8" s="26">
        <v>318533471401</v>
      </c>
      <c r="C8" s="26">
        <v>333022799079</v>
      </c>
      <c r="D8" s="26">
        <v>323477543078</v>
      </c>
      <c r="E8" s="26">
        <v>331668902102</v>
      </c>
      <c r="F8" s="26">
        <v>313871646786</v>
      </c>
      <c r="G8" s="26">
        <v>313610323243</v>
      </c>
      <c r="H8" s="28">
        <v>326227933121</v>
      </c>
      <c r="I8" s="28">
        <v>321216724944</v>
      </c>
      <c r="J8" s="28">
        <v>320048394265</v>
      </c>
      <c r="K8" s="28">
        <v>327650418781</v>
      </c>
      <c r="L8" s="28">
        <v>345827386019</v>
      </c>
      <c r="M8" s="28">
        <v>353733473433</v>
      </c>
    </row>
    <row r="9" spans="1:13" ht="13.8" x14ac:dyDescent="0.25">
      <c r="A9" s="35" t="s">
        <v>45</v>
      </c>
      <c r="B9" s="26">
        <v>110520</v>
      </c>
      <c r="C9" s="26">
        <v>112262</v>
      </c>
      <c r="D9" s="26">
        <v>111791</v>
      </c>
      <c r="E9" s="26">
        <v>113241</v>
      </c>
      <c r="F9" s="26">
        <v>111925</v>
      </c>
      <c r="G9" s="26">
        <v>119581</v>
      </c>
      <c r="H9" s="28">
        <v>121989</v>
      </c>
      <c r="I9" s="28">
        <v>125118</v>
      </c>
      <c r="J9" s="28">
        <v>127292</v>
      </c>
      <c r="K9" s="28">
        <v>129403</v>
      </c>
      <c r="L9" s="28">
        <v>131240</v>
      </c>
      <c r="M9" s="28">
        <v>132937</v>
      </c>
    </row>
    <row r="10" spans="1:13" ht="14.4" x14ac:dyDescent="0.3">
      <c r="A10" s="20" t="s">
        <v>5</v>
      </c>
      <c r="B10"/>
      <c r="C10"/>
      <c r="D10"/>
      <c r="E10"/>
      <c r="F10"/>
      <c r="G10"/>
      <c r="H10"/>
      <c r="I10"/>
      <c r="J10"/>
      <c r="K10"/>
      <c r="L10"/>
      <c r="M10"/>
    </row>
  </sheetData>
  <mergeCells count="1">
    <mergeCell ref="B1:E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9"/>
  <sheetViews>
    <sheetView workbookViewId="0">
      <selection activeCell="A11" sqref="A11"/>
    </sheetView>
  </sheetViews>
  <sheetFormatPr defaultColWidth="9.109375" defaultRowHeight="12" x14ac:dyDescent="0.25"/>
  <cols>
    <col min="1" max="1" width="33.33203125" style="13" bestFit="1" customWidth="1"/>
    <col min="2" max="2" width="15.88671875" style="13" bestFit="1" customWidth="1"/>
    <col min="3" max="3" width="16.33203125" style="13" bestFit="1" customWidth="1"/>
    <col min="4" max="4" width="15.88671875" style="13" bestFit="1" customWidth="1"/>
    <col min="5" max="5" width="16.33203125" style="13" bestFit="1" customWidth="1"/>
    <col min="6" max="6" width="15.88671875" style="13" bestFit="1" customWidth="1"/>
    <col min="7" max="7" width="16.6640625" style="13" bestFit="1" customWidth="1"/>
    <col min="8" max="8" width="15.88671875" style="14" bestFit="1" customWidth="1"/>
    <col min="9" max="9" width="15.88671875" style="15" bestFit="1" customWidth="1"/>
    <col min="10" max="13" width="15.88671875" style="13" bestFit="1" customWidth="1"/>
    <col min="14" max="14" width="14.44140625" style="13" bestFit="1" customWidth="1"/>
    <col min="15" max="16384" width="9.109375" style="13"/>
  </cols>
  <sheetData>
    <row r="1" spans="1:13" ht="13.8" x14ac:dyDescent="0.3">
      <c r="A1" s="17"/>
      <c r="B1" s="49" t="s">
        <v>46</v>
      </c>
      <c r="C1" s="49"/>
      <c r="D1" s="49"/>
      <c r="E1" s="49"/>
      <c r="F1" s="17"/>
      <c r="G1" s="17"/>
      <c r="H1" s="17"/>
      <c r="I1" s="17"/>
      <c r="J1" s="17"/>
      <c r="K1" s="17"/>
      <c r="L1" s="17"/>
      <c r="M1" s="17"/>
    </row>
    <row r="2" spans="1:13" ht="13.8" x14ac:dyDescent="0.3">
      <c r="A2" s="17"/>
      <c r="B2" s="49"/>
      <c r="C2" s="49"/>
      <c r="D2" s="49"/>
      <c r="E2" s="49"/>
      <c r="F2" s="17"/>
      <c r="G2" s="17"/>
      <c r="H2" s="17"/>
      <c r="I2" s="17"/>
      <c r="J2" s="17"/>
      <c r="K2" s="17"/>
      <c r="L2" s="17"/>
      <c r="M2" s="17"/>
    </row>
    <row r="3" spans="1:13" ht="13.8" x14ac:dyDescent="0.25">
      <c r="A3" s="18"/>
      <c r="B3" s="35" t="s">
        <v>28</v>
      </c>
      <c r="C3" s="35" t="s">
        <v>29</v>
      </c>
      <c r="D3" s="35" t="s">
        <v>30</v>
      </c>
      <c r="E3" s="35" t="s">
        <v>31</v>
      </c>
      <c r="F3" s="35" t="s">
        <v>32</v>
      </c>
      <c r="G3" s="35" t="s">
        <v>33</v>
      </c>
      <c r="H3" s="40" t="s">
        <v>34</v>
      </c>
      <c r="I3" s="35" t="s">
        <v>35</v>
      </c>
      <c r="J3" s="35" t="s">
        <v>36</v>
      </c>
      <c r="K3" s="35" t="s">
        <v>37</v>
      </c>
      <c r="L3" s="35" t="s">
        <v>38</v>
      </c>
      <c r="M3" s="35" t="s">
        <v>39</v>
      </c>
    </row>
    <row r="4" spans="1:13" ht="13.8" x14ac:dyDescent="0.25">
      <c r="A4" s="35" t="s">
        <v>40</v>
      </c>
      <c r="B4" s="26">
        <v>91465196</v>
      </c>
      <c r="C4" s="26">
        <v>87858579</v>
      </c>
      <c r="D4" s="26">
        <v>93614253</v>
      </c>
      <c r="E4" s="26">
        <v>95256703</v>
      </c>
      <c r="F4" s="26">
        <v>95691280</v>
      </c>
      <c r="G4" s="26">
        <v>96610440</v>
      </c>
      <c r="H4" s="26">
        <v>102910816</v>
      </c>
      <c r="I4" s="26">
        <v>103777178</v>
      </c>
      <c r="J4" s="26">
        <v>99069317</v>
      </c>
      <c r="K4" s="26">
        <v>106221783</v>
      </c>
      <c r="L4" s="26">
        <v>113669624</v>
      </c>
      <c r="M4" s="26">
        <v>120699966</v>
      </c>
    </row>
    <row r="5" spans="1:13" ht="13.8" x14ac:dyDescent="0.25">
      <c r="A5" s="35" t="s">
        <v>41</v>
      </c>
      <c r="B5" s="26">
        <v>4337994609803</v>
      </c>
      <c r="C5" s="26">
        <v>4451851455974</v>
      </c>
      <c r="D5" s="26">
        <v>4969296516721</v>
      </c>
      <c r="E5" s="26">
        <v>4594564948086</v>
      </c>
      <c r="F5" s="26">
        <v>4894985997431</v>
      </c>
      <c r="G5" s="26">
        <v>4959324264031</v>
      </c>
      <c r="H5" s="26">
        <v>5396708441181</v>
      </c>
      <c r="I5" s="26">
        <v>5808161626770</v>
      </c>
      <c r="J5" s="26">
        <v>5543987629208</v>
      </c>
      <c r="K5" s="26">
        <v>5710196291995</v>
      </c>
      <c r="L5" s="26">
        <v>5842101190558</v>
      </c>
      <c r="M5" s="26">
        <v>6583818173995</v>
      </c>
    </row>
    <row r="6" spans="1:13" ht="13.8" x14ac:dyDescent="0.25">
      <c r="A6" s="35" t="s">
        <v>42</v>
      </c>
      <c r="B6" s="26">
        <v>22181585</v>
      </c>
      <c r="C6" s="26">
        <v>22245069</v>
      </c>
      <c r="D6" s="26">
        <v>22532144</v>
      </c>
      <c r="E6" s="26">
        <v>22722078</v>
      </c>
      <c r="F6" s="26">
        <v>22804607</v>
      </c>
      <c r="G6" s="26">
        <v>22893648</v>
      </c>
      <c r="H6" s="26">
        <v>23236414</v>
      </c>
      <c r="I6" s="26">
        <v>23291850</v>
      </c>
      <c r="J6" s="26">
        <v>23726352</v>
      </c>
      <c r="K6" s="26">
        <v>23794662</v>
      </c>
      <c r="L6" s="26">
        <v>22755370</v>
      </c>
      <c r="M6" s="26">
        <v>23362532</v>
      </c>
    </row>
    <row r="7" spans="1:13" ht="13.8" x14ac:dyDescent="0.25">
      <c r="A7" s="35" t="s">
        <v>47</v>
      </c>
      <c r="B7" s="27" t="s">
        <v>48</v>
      </c>
      <c r="C7" s="27" t="s">
        <v>49</v>
      </c>
      <c r="D7" s="27" t="s">
        <v>50</v>
      </c>
      <c r="E7" s="27" t="s">
        <v>49</v>
      </c>
      <c r="F7" s="27" t="s">
        <v>50</v>
      </c>
      <c r="G7" s="27" t="s">
        <v>51</v>
      </c>
      <c r="H7" s="28">
        <v>5528147</v>
      </c>
      <c r="I7" s="28">
        <v>5556467</v>
      </c>
      <c r="J7" s="28">
        <v>5787299</v>
      </c>
      <c r="K7" s="28">
        <v>5889660</v>
      </c>
      <c r="L7" s="28">
        <v>6009604</v>
      </c>
      <c r="M7" s="28">
        <v>6213591</v>
      </c>
    </row>
    <row r="8" spans="1:13" ht="13.8" x14ac:dyDescent="0.25">
      <c r="A8" s="35" t="s">
        <v>43</v>
      </c>
      <c r="B8" s="26">
        <v>207322199</v>
      </c>
      <c r="C8" s="26">
        <v>205549620</v>
      </c>
      <c r="D8" s="26">
        <v>198160313</v>
      </c>
      <c r="E8" s="26">
        <v>173895033</v>
      </c>
      <c r="F8" s="26">
        <v>163291076</v>
      </c>
      <c r="G8" s="26">
        <v>166641369</v>
      </c>
      <c r="H8" s="26">
        <v>164657757</v>
      </c>
      <c r="I8" s="26">
        <v>165780040</v>
      </c>
      <c r="J8" s="26">
        <v>305660225</v>
      </c>
      <c r="K8" s="26">
        <v>602801562</v>
      </c>
      <c r="L8" s="26">
        <v>631130065</v>
      </c>
      <c r="M8" s="26">
        <v>165825907</v>
      </c>
    </row>
    <row r="9" spans="1:13" ht="13.8" x14ac:dyDescent="0.25">
      <c r="A9" s="35" t="s">
        <v>44</v>
      </c>
      <c r="B9" s="26">
        <v>363572777076</v>
      </c>
      <c r="C9" s="26">
        <v>365354805748</v>
      </c>
      <c r="D9" s="26">
        <v>322856595238</v>
      </c>
      <c r="E9" s="26">
        <v>360185612222</v>
      </c>
      <c r="F9" s="26">
        <v>300846870450</v>
      </c>
      <c r="G9" s="26">
        <v>323212338095</v>
      </c>
      <c r="H9" s="26">
        <v>308014828272</v>
      </c>
      <c r="I9" s="26">
        <v>363520864185</v>
      </c>
      <c r="J9" s="26">
        <v>418978104604</v>
      </c>
      <c r="K9" s="26">
        <v>420600230580</v>
      </c>
      <c r="L9" s="26">
        <v>468437052418</v>
      </c>
      <c r="M9" s="26">
        <v>511885255712</v>
      </c>
    </row>
    <row r="10" spans="1:13" ht="13.8" x14ac:dyDescent="0.25">
      <c r="A10" s="35" t="s">
        <v>45</v>
      </c>
      <c r="B10" s="26">
        <v>135502</v>
      </c>
      <c r="C10" s="26">
        <v>138802</v>
      </c>
      <c r="D10" s="26">
        <v>140765</v>
      </c>
      <c r="E10" s="26">
        <v>143523</v>
      </c>
      <c r="F10" s="26">
        <v>145646</v>
      </c>
      <c r="G10" s="26">
        <v>147146</v>
      </c>
      <c r="H10" s="26">
        <v>147781</v>
      </c>
      <c r="I10" s="26">
        <v>157111</v>
      </c>
      <c r="J10" s="26">
        <v>151644</v>
      </c>
      <c r="K10" s="26">
        <v>153919</v>
      </c>
      <c r="L10" s="26">
        <v>159790</v>
      </c>
      <c r="M10" s="26">
        <v>160351</v>
      </c>
    </row>
    <row r="11" spans="1:13" ht="13.8" x14ac:dyDescent="0.3">
      <c r="A11" s="20" t="s">
        <v>5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</row>
    <row r="19" spans="7:7" x14ac:dyDescent="0.25">
      <c r="G19" s="15"/>
    </row>
  </sheetData>
  <mergeCells count="1">
    <mergeCell ref="B1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9"/>
  <sheetViews>
    <sheetView zoomScaleNormal="100" workbookViewId="0">
      <pane xSplit="1" topLeftCell="B1" activePane="topRight" state="frozen"/>
      <selection pane="topRight" activeCell="B5" sqref="B5"/>
    </sheetView>
  </sheetViews>
  <sheetFormatPr defaultColWidth="9.109375" defaultRowHeight="13.8" x14ac:dyDescent="0.3"/>
  <cols>
    <col min="1" max="1" width="33.33203125" style="21" bestFit="1" customWidth="1"/>
    <col min="2" max="2" width="15.88671875" style="21" bestFit="1" customWidth="1"/>
    <col min="3" max="3" width="16.33203125" style="21" bestFit="1" customWidth="1"/>
    <col min="4" max="4" width="15.88671875" style="21" bestFit="1" customWidth="1"/>
    <col min="5" max="5" width="16.33203125" style="21" bestFit="1" customWidth="1"/>
    <col min="6" max="6" width="15.88671875" style="21" bestFit="1" customWidth="1"/>
    <col min="7" max="7" width="16.6640625" style="21" bestFit="1" customWidth="1"/>
    <col min="8" max="8" width="15.88671875" style="22" bestFit="1" customWidth="1"/>
    <col min="9" max="9" width="15.88671875" style="23" bestFit="1" customWidth="1"/>
    <col min="10" max="13" width="15.88671875" style="21" bestFit="1" customWidth="1"/>
    <col min="14" max="14" width="9.109375" style="21"/>
    <col min="15" max="15" width="10.6640625" style="21" bestFit="1" customWidth="1"/>
    <col min="16" max="16384" width="9.109375" style="21"/>
  </cols>
  <sheetData>
    <row r="1" spans="1:13" x14ac:dyDescent="0.3">
      <c r="A1" s="17"/>
      <c r="B1" s="49" t="s">
        <v>52</v>
      </c>
      <c r="C1" s="49"/>
      <c r="D1" s="49"/>
      <c r="E1" s="49"/>
      <c r="F1" s="17"/>
      <c r="G1" s="17"/>
      <c r="H1" s="17"/>
      <c r="I1" s="17"/>
      <c r="J1" s="17"/>
      <c r="K1" s="17"/>
      <c r="L1" s="17"/>
      <c r="M1" s="17"/>
    </row>
    <row r="2" spans="1:13" x14ac:dyDescent="0.3">
      <c r="A2" s="17"/>
      <c r="B2" s="49"/>
      <c r="C2" s="49"/>
      <c r="D2" s="49"/>
      <c r="E2" s="49"/>
      <c r="F2" s="17"/>
      <c r="G2" s="17"/>
      <c r="H2" s="17"/>
      <c r="I2" s="17"/>
      <c r="J2" s="17"/>
      <c r="K2" s="17"/>
      <c r="L2" s="17"/>
      <c r="M2" s="17"/>
    </row>
    <row r="3" spans="1:13" x14ac:dyDescent="0.3">
      <c r="A3" s="35"/>
      <c r="B3" s="35" t="s">
        <v>28</v>
      </c>
      <c r="C3" s="35" t="s">
        <v>29</v>
      </c>
      <c r="D3" s="35" t="s">
        <v>30</v>
      </c>
      <c r="E3" s="35" t="s">
        <v>31</v>
      </c>
      <c r="F3" s="35" t="s">
        <v>32</v>
      </c>
      <c r="G3" s="35" t="s">
        <v>33</v>
      </c>
      <c r="H3" s="35" t="s">
        <v>34</v>
      </c>
      <c r="I3" s="35" t="s">
        <v>35</v>
      </c>
      <c r="J3" s="35" t="s">
        <v>36</v>
      </c>
      <c r="K3" s="35" t="s">
        <v>37</v>
      </c>
      <c r="L3" s="35" t="s">
        <v>38</v>
      </c>
      <c r="M3" s="35" t="s">
        <v>39</v>
      </c>
    </row>
    <row r="4" spans="1:13" x14ac:dyDescent="0.3">
      <c r="A4" s="35" t="s">
        <v>40</v>
      </c>
      <c r="B4" s="26">
        <v>113490694</v>
      </c>
      <c r="C4" s="26">
        <v>107358495</v>
      </c>
      <c r="D4" s="26">
        <v>119886870</v>
      </c>
      <c r="E4" s="26">
        <v>117169482</v>
      </c>
      <c r="F4" s="26">
        <v>122494740</v>
      </c>
      <c r="G4" s="26">
        <v>118608092</v>
      </c>
      <c r="H4" s="26">
        <v>161664043</v>
      </c>
      <c r="I4" s="26">
        <v>197892539</v>
      </c>
      <c r="J4" s="26">
        <v>194855989</v>
      </c>
      <c r="K4" s="26">
        <v>200899071</v>
      </c>
      <c r="L4" s="26">
        <v>203073655</v>
      </c>
      <c r="M4" s="26">
        <v>221341987</v>
      </c>
    </row>
    <row r="5" spans="1:13" x14ac:dyDescent="0.3">
      <c r="A5" s="35" t="s">
        <v>41</v>
      </c>
      <c r="B5" s="26">
        <v>6023608120738</v>
      </c>
      <c r="C5" s="26">
        <v>6030149411498</v>
      </c>
      <c r="D5" s="26">
        <v>6794962543877</v>
      </c>
      <c r="E5" s="26">
        <v>6242474187731</v>
      </c>
      <c r="F5" s="26">
        <v>6924416008222</v>
      </c>
      <c r="G5" s="26">
        <v>6180999008286</v>
      </c>
      <c r="H5" s="26">
        <v>3809337660838</v>
      </c>
      <c r="I5" s="26">
        <v>5270784941149</v>
      </c>
      <c r="J5" s="26">
        <v>5800022958799</v>
      </c>
      <c r="K5" s="26">
        <v>6064358612075</v>
      </c>
      <c r="L5" s="26">
        <v>5963720896169</v>
      </c>
      <c r="M5" s="26">
        <v>5995221595728</v>
      </c>
    </row>
    <row r="6" spans="1:13" x14ac:dyDescent="0.3">
      <c r="A6" s="35" t="s">
        <v>42</v>
      </c>
      <c r="B6" s="26">
        <v>23831629</v>
      </c>
      <c r="C6" s="26">
        <v>22689799</v>
      </c>
      <c r="D6" s="26">
        <v>22662024</v>
      </c>
      <c r="E6" s="26">
        <v>22565673</v>
      </c>
      <c r="F6" s="26">
        <v>22608480</v>
      </c>
      <c r="G6" s="26">
        <v>22733823</v>
      </c>
      <c r="H6" s="26">
        <v>23003407</v>
      </c>
      <c r="I6" s="26">
        <v>22132078</v>
      </c>
      <c r="J6" s="26">
        <v>23948565</v>
      </c>
      <c r="K6" s="26">
        <v>22798282</v>
      </c>
      <c r="L6" s="26">
        <v>22561060</v>
      </c>
      <c r="M6" s="26">
        <v>24465981</v>
      </c>
    </row>
    <row r="7" spans="1:13" x14ac:dyDescent="0.3">
      <c r="A7" s="35" t="s">
        <v>47</v>
      </c>
      <c r="B7" s="26">
        <v>13268076</v>
      </c>
      <c r="C7" s="26">
        <v>13461343</v>
      </c>
      <c r="D7" s="26">
        <v>13373933</v>
      </c>
      <c r="E7" s="26">
        <v>13073784</v>
      </c>
      <c r="F7" s="26">
        <v>12856566</v>
      </c>
      <c r="G7" s="26">
        <v>12842833</v>
      </c>
      <c r="H7" s="26">
        <v>13782111</v>
      </c>
      <c r="I7" s="26">
        <v>14075902</v>
      </c>
      <c r="J7" s="26">
        <v>14169240</v>
      </c>
      <c r="K7" s="26">
        <v>13908771</v>
      </c>
      <c r="L7" s="26">
        <v>14166203</v>
      </c>
      <c r="M7" s="26">
        <v>14652583</v>
      </c>
    </row>
    <row r="8" spans="1:13" x14ac:dyDescent="0.3">
      <c r="A8" s="35" t="s">
        <v>43</v>
      </c>
      <c r="B8" s="26">
        <v>623768754</v>
      </c>
      <c r="C8" s="26">
        <v>835179610</v>
      </c>
      <c r="D8" s="26">
        <v>3794708879</v>
      </c>
      <c r="E8" s="26">
        <v>1203761453</v>
      </c>
      <c r="F8" s="26">
        <v>1064251596</v>
      </c>
      <c r="G8" s="26">
        <v>650222911</v>
      </c>
      <c r="H8" s="26">
        <v>1113845183</v>
      </c>
      <c r="I8" s="26">
        <v>141550573</v>
      </c>
      <c r="J8" s="26">
        <v>30036914</v>
      </c>
      <c r="K8" s="26">
        <v>28602480</v>
      </c>
      <c r="L8" s="26">
        <v>102410189</v>
      </c>
      <c r="M8" s="26">
        <v>404837962</v>
      </c>
    </row>
    <row r="9" spans="1:13" x14ac:dyDescent="0.3">
      <c r="A9" s="35" t="s">
        <v>53</v>
      </c>
      <c r="B9" s="26">
        <v>467776459028</v>
      </c>
      <c r="C9" s="26">
        <v>473024748243</v>
      </c>
      <c r="D9" s="26">
        <v>500272934189</v>
      </c>
      <c r="E9" s="26">
        <v>463197905403</v>
      </c>
      <c r="F9" s="26">
        <v>471967654996</v>
      </c>
      <c r="G9" s="26">
        <v>495977449459</v>
      </c>
      <c r="H9" s="26">
        <v>450860379611</v>
      </c>
      <c r="I9" s="26">
        <v>455074301547</v>
      </c>
      <c r="J9" s="26">
        <v>288114749253</v>
      </c>
      <c r="K9" s="26">
        <v>290304943512</v>
      </c>
      <c r="L9" s="26">
        <v>316105916434</v>
      </c>
      <c r="M9" s="26">
        <v>338207228569</v>
      </c>
    </row>
    <row r="10" spans="1:13" x14ac:dyDescent="0.3">
      <c r="A10" s="35" t="s">
        <v>54</v>
      </c>
      <c r="B10" s="26">
        <v>72221171666</v>
      </c>
      <c r="C10" s="26">
        <v>74437876810</v>
      </c>
      <c r="D10" s="26">
        <v>75349174868</v>
      </c>
      <c r="E10" s="26">
        <v>79789697612</v>
      </c>
      <c r="F10" s="26">
        <v>79214161923</v>
      </c>
      <c r="G10" s="26">
        <v>88386583014</v>
      </c>
      <c r="H10" s="26">
        <v>97872432509</v>
      </c>
      <c r="I10" s="26">
        <v>98686222899</v>
      </c>
      <c r="J10" s="26">
        <v>204118393762</v>
      </c>
      <c r="K10" s="26">
        <v>175376990300</v>
      </c>
      <c r="L10" s="26">
        <v>187716384056</v>
      </c>
      <c r="M10" s="26">
        <v>193093470086</v>
      </c>
    </row>
    <row r="11" spans="1:13" x14ac:dyDescent="0.3">
      <c r="A11" s="35" t="s">
        <v>55</v>
      </c>
      <c r="B11" s="27" t="s">
        <v>48</v>
      </c>
      <c r="C11" s="27" t="s">
        <v>49</v>
      </c>
      <c r="D11" s="27" t="s">
        <v>50</v>
      </c>
      <c r="E11" s="27" t="s">
        <v>49</v>
      </c>
      <c r="F11" s="27" t="s">
        <v>50</v>
      </c>
      <c r="G11" s="27" t="s">
        <v>51</v>
      </c>
      <c r="H11" s="27" t="s">
        <v>50</v>
      </c>
      <c r="I11" s="26">
        <v>10300472498</v>
      </c>
      <c r="J11" s="26">
        <v>109906229400</v>
      </c>
      <c r="K11" s="26">
        <v>92034389055</v>
      </c>
      <c r="L11" s="26">
        <v>112892822328</v>
      </c>
      <c r="M11" s="26">
        <v>129340228069</v>
      </c>
    </row>
    <row r="12" spans="1:13" x14ac:dyDescent="0.3">
      <c r="A12" s="35" t="s">
        <v>56</v>
      </c>
      <c r="B12" s="27" t="s">
        <v>48</v>
      </c>
      <c r="C12" s="27" t="s">
        <v>49</v>
      </c>
      <c r="D12" s="27" t="s">
        <v>50</v>
      </c>
      <c r="E12" s="27" t="s">
        <v>49</v>
      </c>
      <c r="F12" s="27" t="s">
        <v>50</v>
      </c>
      <c r="G12" s="27" t="s">
        <v>51</v>
      </c>
      <c r="H12" s="27" t="s">
        <v>50</v>
      </c>
      <c r="I12" s="26">
        <v>561699029884</v>
      </c>
      <c r="J12" s="26">
        <v>600541074394</v>
      </c>
      <c r="K12" s="26">
        <v>555375626556</v>
      </c>
      <c r="L12" s="26">
        <v>614537932735</v>
      </c>
      <c r="M12" s="26">
        <v>657898107673</v>
      </c>
    </row>
    <row r="13" spans="1:13" x14ac:dyDescent="0.3">
      <c r="A13" s="35" t="s">
        <v>45</v>
      </c>
      <c r="B13" s="26">
        <v>158593</v>
      </c>
      <c r="C13" s="26">
        <v>161868</v>
      </c>
      <c r="D13" s="26">
        <v>163092</v>
      </c>
      <c r="E13" s="26">
        <v>164603</v>
      </c>
      <c r="F13" s="26">
        <v>169538</v>
      </c>
      <c r="G13" s="26">
        <v>166194</v>
      </c>
      <c r="H13" s="26">
        <v>167357</v>
      </c>
      <c r="I13" s="26">
        <v>173385</v>
      </c>
      <c r="J13" s="26">
        <v>178248</v>
      </c>
      <c r="K13" s="26">
        <v>172090</v>
      </c>
      <c r="L13" s="26">
        <v>169143</v>
      </c>
      <c r="M13" s="26">
        <v>184529</v>
      </c>
    </row>
    <row r="14" spans="1:13" x14ac:dyDescent="0.3">
      <c r="A14" s="35" t="s">
        <v>57</v>
      </c>
      <c r="B14" s="27">
        <v>99.58</v>
      </c>
      <c r="C14" s="27">
        <v>99.57</v>
      </c>
      <c r="D14" s="27">
        <v>99.54</v>
      </c>
      <c r="E14" s="27">
        <v>99.6</v>
      </c>
      <c r="F14" s="27">
        <v>99.64</v>
      </c>
      <c r="G14" s="27">
        <v>99.67</v>
      </c>
      <c r="H14" s="27">
        <v>99.63</v>
      </c>
      <c r="I14" s="27">
        <v>28.57</v>
      </c>
      <c r="J14" s="27">
        <v>14.29</v>
      </c>
      <c r="K14" s="27">
        <v>14.29</v>
      </c>
      <c r="L14" s="27">
        <v>14.29</v>
      </c>
      <c r="M14" s="27">
        <v>14.29</v>
      </c>
    </row>
    <row r="15" spans="1:13" x14ac:dyDescent="0.3">
      <c r="A15" s="35" t="s">
        <v>58</v>
      </c>
      <c r="B15" s="26">
        <v>16360</v>
      </c>
      <c r="C15" s="26">
        <v>14814</v>
      </c>
      <c r="D15" s="26">
        <v>15016</v>
      </c>
      <c r="E15" s="26">
        <v>18145</v>
      </c>
      <c r="F15" s="26">
        <v>18325</v>
      </c>
      <c r="G15" s="26">
        <v>34370</v>
      </c>
      <c r="H15" s="26">
        <v>25029</v>
      </c>
      <c r="I15" s="26">
        <v>7371</v>
      </c>
      <c r="J15" s="26">
        <v>7651</v>
      </c>
      <c r="K15" s="26">
        <v>8088</v>
      </c>
      <c r="L15" s="26">
        <v>7118</v>
      </c>
      <c r="M15" s="26">
        <v>10099</v>
      </c>
    </row>
    <row r="16" spans="1:13" x14ac:dyDescent="0.3">
      <c r="A16" s="35" t="s">
        <v>59</v>
      </c>
      <c r="B16" s="26">
        <v>15681</v>
      </c>
      <c r="C16" s="26">
        <v>13636</v>
      </c>
      <c r="D16" s="26">
        <v>13216</v>
      </c>
      <c r="E16" s="26">
        <v>13725</v>
      </c>
      <c r="F16" s="26">
        <v>16643</v>
      </c>
      <c r="G16" s="26">
        <v>30469</v>
      </c>
      <c r="H16" s="26">
        <v>22025</v>
      </c>
      <c r="I16" s="26">
        <v>5848</v>
      </c>
      <c r="J16" s="26">
        <v>6823</v>
      </c>
      <c r="K16" s="26">
        <v>7265</v>
      </c>
      <c r="L16" s="26">
        <v>5666</v>
      </c>
      <c r="M16" s="26">
        <v>8950</v>
      </c>
    </row>
    <row r="17" spans="1:13" x14ac:dyDescent="0.3">
      <c r="A17" s="35" t="s">
        <v>60</v>
      </c>
      <c r="B17" s="27">
        <v>19</v>
      </c>
      <c r="C17" s="27">
        <v>28</v>
      </c>
      <c r="D17" s="27">
        <v>14</v>
      </c>
      <c r="E17" s="27">
        <v>13</v>
      </c>
      <c r="F17" s="27">
        <v>189</v>
      </c>
      <c r="G17" s="27">
        <v>43</v>
      </c>
      <c r="H17" s="27">
        <v>22</v>
      </c>
      <c r="I17" s="27">
        <v>33</v>
      </c>
      <c r="J17" s="27">
        <v>32</v>
      </c>
      <c r="K17" s="27">
        <v>27</v>
      </c>
      <c r="L17" s="27">
        <v>31</v>
      </c>
      <c r="M17" s="27">
        <v>35</v>
      </c>
    </row>
    <row r="18" spans="1:13" x14ac:dyDescent="0.3">
      <c r="A18" s="35" t="s">
        <v>61</v>
      </c>
      <c r="B18" s="26">
        <v>30039886</v>
      </c>
      <c r="C18" s="26">
        <v>47223500</v>
      </c>
      <c r="D18" s="26">
        <v>27017787</v>
      </c>
      <c r="E18" s="26">
        <v>12528000</v>
      </c>
      <c r="F18" s="26">
        <v>403929502</v>
      </c>
      <c r="G18" s="26">
        <v>75835590</v>
      </c>
      <c r="H18" s="26">
        <v>29220484</v>
      </c>
      <c r="I18" s="26">
        <v>34914156</v>
      </c>
      <c r="J18" s="26">
        <v>49770301</v>
      </c>
      <c r="K18" s="26">
        <v>7397969</v>
      </c>
      <c r="L18" s="26">
        <v>8409539</v>
      </c>
      <c r="M18" s="26">
        <v>34666370</v>
      </c>
    </row>
    <row r="19" spans="1:13" x14ac:dyDescent="0.3">
      <c r="A19" s="20" t="s">
        <v>5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</sheetData>
  <mergeCells count="1">
    <mergeCell ref="B1:E2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zoomScaleNormal="100" workbookViewId="0">
      <pane xSplit="1" topLeftCell="B1" activePane="topRight" state="frozen"/>
      <selection pane="topRight" activeCell="A10" sqref="A10:XFD12"/>
    </sheetView>
  </sheetViews>
  <sheetFormatPr defaultColWidth="9.109375" defaultRowHeight="13.8" x14ac:dyDescent="0.3"/>
  <cols>
    <col min="1" max="1" width="30.6640625" style="42" bestFit="1" customWidth="1"/>
    <col min="2" max="4" width="15.88671875" style="17" bestFit="1" customWidth="1"/>
    <col min="5" max="5" width="18.5546875" style="17" bestFit="1" customWidth="1"/>
    <col min="6" max="13" width="15.88671875" style="17" bestFit="1" customWidth="1"/>
    <col min="14" max="16384" width="9.109375" style="17"/>
  </cols>
  <sheetData>
    <row r="1" spans="1:13" x14ac:dyDescent="0.3">
      <c r="B1" s="17" t="s">
        <v>62</v>
      </c>
    </row>
    <row r="3" spans="1:13" x14ac:dyDescent="0.3">
      <c r="A3" s="31"/>
      <c r="B3" s="31" t="s">
        <v>63</v>
      </c>
      <c r="C3" s="31" t="s">
        <v>64</v>
      </c>
      <c r="D3" s="31" t="s">
        <v>65</v>
      </c>
      <c r="E3" s="31" t="s">
        <v>31</v>
      </c>
      <c r="F3" s="31" t="s">
        <v>32</v>
      </c>
      <c r="G3" s="31" t="s">
        <v>33</v>
      </c>
      <c r="H3" s="31" t="s">
        <v>34</v>
      </c>
      <c r="I3" s="31" t="s">
        <v>35</v>
      </c>
      <c r="J3" s="31" t="s">
        <v>36</v>
      </c>
      <c r="K3" s="31" t="s">
        <v>66</v>
      </c>
      <c r="L3" s="31" t="s">
        <v>67</v>
      </c>
      <c r="M3" s="31" t="s">
        <v>68</v>
      </c>
    </row>
    <row r="4" spans="1:13" x14ac:dyDescent="0.3">
      <c r="A4" s="31" t="s">
        <v>40</v>
      </c>
      <c r="B4" s="26">
        <v>218614483</v>
      </c>
      <c r="C4" s="26">
        <v>201632633</v>
      </c>
      <c r="D4" s="26">
        <v>237231476</v>
      </c>
      <c r="E4" s="26">
        <v>224159990</v>
      </c>
      <c r="F4" s="26">
        <v>228921692</v>
      </c>
      <c r="G4" s="26">
        <v>220009327</v>
      </c>
      <c r="H4" s="26">
        <v>234846940</v>
      </c>
      <c r="I4" s="26">
        <v>243150725</v>
      </c>
      <c r="J4" s="26">
        <v>242849789</v>
      </c>
      <c r="K4" s="26">
        <v>256352147</v>
      </c>
      <c r="L4" s="26">
        <v>256050104</v>
      </c>
      <c r="M4" s="26">
        <v>277114914</v>
      </c>
    </row>
    <row r="5" spans="1:13" x14ac:dyDescent="0.3">
      <c r="A5" s="31" t="s">
        <v>41</v>
      </c>
      <c r="B5" s="26">
        <v>5735364060717</v>
      </c>
      <c r="C5" s="26">
        <v>5400145042213</v>
      </c>
      <c r="D5" s="26">
        <v>5869880770113</v>
      </c>
      <c r="E5" s="26">
        <v>5569250037711</v>
      </c>
      <c r="F5" s="26">
        <v>5903145030572</v>
      </c>
      <c r="G5" s="26">
        <v>5567981055449</v>
      </c>
      <c r="H5" s="26">
        <v>5988634858319</v>
      </c>
      <c r="I5" s="26">
        <v>6223185132835</v>
      </c>
      <c r="J5" s="26">
        <v>6309278962053</v>
      </c>
      <c r="K5" s="26">
        <v>6508059494804</v>
      </c>
      <c r="L5" s="26">
        <v>6703886918189</v>
      </c>
      <c r="M5" s="26">
        <v>7313040827388</v>
      </c>
    </row>
    <row r="6" spans="1:13" x14ac:dyDescent="0.3">
      <c r="A6" s="31" t="s">
        <v>42</v>
      </c>
      <c r="B6" s="26">
        <v>23531695</v>
      </c>
      <c r="C6" s="26">
        <v>23924643</v>
      </c>
      <c r="D6" s="26">
        <v>24294462</v>
      </c>
      <c r="E6" s="26">
        <v>24572530</v>
      </c>
      <c r="F6" s="26">
        <v>25976878</v>
      </c>
      <c r="G6" s="26">
        <v>25865143</v>
      </c>
      <c r="H6" s="26">
        <v>25795497</v>
      </c>
      <c r="I6" s="26">
        <v>25994976</v>
      </c>
      <c r="J6" s="26">
        <v>26401509</v>
      </c>
      <c r="K6" s="26">
        <v>26605640</v>
      </c>
      <c r="L6" s="26">
        <v>26556883</v>
      </c>
      <c r="M6" s="26">
        <v>27113702</v>
      </c>
    </row>
    <row r="7" spans="1:13" x14ac:dyDescent="0.3">
      <c r="A7" s="31" t="s">
        <v>47</v>
      </c>
      <c r="B7" s="26">
        <v>15013316</v>
      </c>
      <c r="C7" s="26">
        <v>15232780</v>
      </c>
      <c r="D7" s="26">
        <v>15346594</v>
      </c>
      <c r="E7" s="26">
        <v>15322214</v>
      </c>
      <c r="F7" s="26">
        <v>15594341</v>
      </c>
      <c r="G7" s="26">
        <v>15481296</v>
      </c>
      <c r="H7" s="26">
        <v>15432853</v>
      </c>
      <c r="I7" s="26">
        <v>15368591</v>
      </c>
      <c r="J7" s="26">
        <v>15673621</v>
      </c>
      <c r="K7" s="26">
        <v>15899588</v>
      </c>
      <c r="L7" s="26">
        <v>16165794</v>
      </c>
      <c r="M7" s="26">
        <v>16637123</v>
      </c>
    </row>
    <row r="8" spans="1:13" x14ac:dyDescent="0.3">
      <c r="A8" s="31" t="s">
        <v>43</v>
      </c>
      <c r="B8" s="26">
        <v>77266806</v>
      </c>
      <c r="C8" s="26">
        <v>156180289</v>
      </c>
      <c r="D8" s="26">
        <v>5196661959</v>
      </c>
      <c r="E8" s="26">
        <v>484756752</v>
      </c>
      <c r="F8" s="26">
        <v>2074889819</v>
      </c>
      <c r="G8" s="26">
        <v>3229873470</v>
      </c>
      <c r="H8" s="26">
        <v>2674293777</v>
      </c>
      <c r="I8" s="26">
        <v>3096253559</v>
      </c>
      <c r="J8" s="26">
        <v>1994700232</v>
      </c>
      <c r="K8" s="26">
        <v>2268382126</v>
      </c>
      <c r="L8" s="26">
        <v>2080292702</v>
      </c>
      <c r="M8" s="26">
        <v>1938394638</v>
      </c>
    </row>
    <row r="9" spans="1:13" x14ac:dyDescent="0.3">
      <c r="A9" s="31" t="s">
        <v>53</v>
      </c>
      <c r="B9" s="26">
        <v>324664137847</v>
      </c>
      <c r="C9" s="26">
        <v>324554857993</v>
      </c>
      <c r="D9" s="26">
        <v>326296843753</v>
      </c>
      <c r="E9" s="26">
        <v>316462906794</v>
      </c>
      <c r="F9" s="26">
        <v>326545693050</v>
      </c>
      <c r="G9" s="26">
        <v>331577414843</v>
      </c>
      <c r="H9" s="26">
        <v>335939749447</v>
      </c>
      <c r="I9" s="26">
        <v>361959135887</v>
      </c>
      <c r="J9" s="26">
        <v>352841338965</v>
      </c>
      <c r="K9" s="26">
        <v>363053405565</v>
      </c>
      <c r="L9" s="26">
        <v>387218383486</v>
      </c>
      <c r="M9" s="26">
        <v>417593731417</v>
      </c>
    </row>
    <row r="10" spans="1:13" x14ac:dyDescent="0.3">
      <c r="A10" s="31" t="s">
        <v>54</v>
      </c>
      <c r="B10" s="26">
        <v>173302763124</v>
      </c>
      <c r="C10" s="26">
        <v>185896673669</v>
      </c>
      <c r="D10" s="26">
        <v>195998141874</v>
      </c>
      <c r="E10" s="26">
        <v>157944805158</v>
      </c>
      <c r="F10" s="26">
        <v>163061689279</v>
      </c>
      <c r="G10" s="26">
        <v>178044036896</v>
      </c>
      <c r="H10" s="26">
        <v>170106810403</v>
      </c>
      <c r="I10" s="26">
        <v>181205370447</v>
      </c>
      <c r="J10" s="26">
        <v>180857905520</v>
      </c>
      <c r="K10" s="26">
        <v>179935554784</v>
      </c>
      <c r="L10" s="26">
        <v>221806155888</v>
      </c>
      <c r="M10" s="26">
        <v>212563527157</v>
      </c>
    </row>
    <row r="11" spans="1:13" x14ac:dyDescent="0.3">
      <c r="A11" s="31" t="s">
        <v>55</v>
      </c>
      <c r="B11" s="26">
        <v>121829090191</v>
      </c>
      <c r="C11" s="26">
        <v>123531143512</v>
      </c>
      <c r="D11" s="26">
        <v>141359883887</v>
      </c>
      <c r="E11" s="26">
        <v>105779431742</v>
      </c>
      <c r="F11" s="26">
        <v>140534077876</v>
      </c>
      <c r="G11" s="26">
        <v>123365638360</v>
      </c>
      <c r="H11" s="26">
        <v>106601193054</v>
      </c>
      <c r="I11" s="26">
        <v>142439999957</v>
      </c>
      <c r="J11" s="26">
        <v>148841344913</v>
      </c>
      <c r="K11" s="26">
        <v>128055593679</v>
      </c>
      <c r="L11" s="26">
        <v>136040164661</v>
      </c>
      <c r="M11" s="26">
        <v>128177763021</v>
      </c>
    </row>
    <row r="12" spans="1:13" x14ac:dyDescent="0.3">
      <c r="A12" s="31" t="s">
        <v>56</v>
      </c>
      <c r="B12" s="26">
        <v>617112212324</v>
      </c>
      <c r="C12" s="26">
        <v>633693598345</v>
      </c>
      <c r="D12" s="26">
        <v>663337257561</v>
      </c>
      <c r="E12" s="26">
        <v>580511241772</v>
      </c>
      <c r="F12" s="26">
        <v>630359095189</v>
      </c>
      <c r="G12" s="26">
        <v>632670943423</v>
      </c>
      <c r="H12" s="26">
        <v>612398415178</v>
      </c>
      <c r="I12" s="26">
        <v>685234766848</v>
      </c>
      <c r="J12" s="26">
        <v>682064855964</v>
      </c>
      <c r="K12" s="26">
        <v>670573121135</v>
      </c>
      <c r="L12" s="26">
        <v>744606052102</v>
      </c>
      <c r="M12" s="26">
        <v>758148531861</v>
      </c>
    </row>
    <row r="13" spans="1:13" x14ac:dyDescent="0.3">
      <c r="A13" s="31" t="s">
        <v>45</v>
      </c>
      <c r="B13" s="26">
        <v>200137</v>
      </c>
      <c r="C13" s="26">
        <v>204759</v>
      </c>
      <c r="D13" s="26">
        <v>195959</v>
      </c>
      <c r="E13" s="26">
        <v>198796</v>
      </c>
      <c r="F13" s="26">
        <v>201179</v>
      </c>
      <c r="G13" s="26">
        <v>200857</v>
      </c>
      <c r="H13" s="26">
        <v>202228</v>
      </c>
      <c r="I13" s="26">
        <v>206197</v>
      </c>
      <c r="J13" s="26">
        <v>206683</v>
      </c>
      <c r="K13" s="26">
        <v>218368</v>
      </c>
      <c r="L13" s="26">
        <v>212085</v>
      </c>
      <c r="M13" s="26">
        <v>212517</v>
      </c>
    </row>
    <row r="14" spans="1:13" x14ac:dyDescent="0.3">
      <c r="A14" s="31" t="s">
        <v>57</v>
      </c>
      <c r="B14" s="27">
        <v>20</v>
      </c>
      <c r="C14" s="27">
        <v>20</v>
      </c>
      <c r="D14" s="27">
        <v>20</v>
      </c>
      <c r="E14" s="27" t="s">
        <v>69</v>
      </c>
      <c r="F14" s="27">
        <v>20</v>
      </c>
      <c r="G14" s="27">
        <v>20</v>
      </c>
      <c r="H14" s="27">
        <v>20</v>
      </c>
      <c r="I14" s="27">
        <v>20</v>
      </c>
      <c r="J14" s="27">
        <v>20</v>
      </c>
      <c r="K14" s="27">
        <v>20</v>
      </c>
      <c r="L14" s="27">
        <v>20</v>
      </c>
      <c r="M14" s="27">
        <v>20</v>
      </c>
    </row>
    <row r="15" spans="1:13" x14ac:dyDescent="0.3">
      <c r="A15" s="31" t="s">
        <v>58</v>
      </c>
      <c r="B15" s="26">
        <v>9319</v>
      </c>
      <c r="C15" s="26">
        <v>8971</v>
      </c>
      <c r="D15" s="26">
        <v>11966</v>
      </c>
      <c r="E15" s="26">
        <v>6622</v>
      </c>
      <c r="F15" s="26">
        <v>14034</v>
      </c>
      <c r="G15" s="26">
        <v>11891</v>
      </c>
      <c r="H15" s="26">
        <v>14389</v>
      </c>
      <c r="I15" s="26">
        <v>11229</v>
      </c>
      <c r="J15" s="26">
        <v>8232</v>
      </c>
      <c r="K15" s="26">
        <v>9550</v>
      </c>
      <c r="L15" s="26">
        <v>9650</v>
      </c>
      <c r="M15" s="26">
        <v>7697</v>
      </c>
    </row>
    <row r="16" spans="1:13" x14ac:dyDescent="0.3">
      <c r="A16" s="31" t="s">
        <v>59</v>
      </c>
      <c r="B16" s="26">
        <v>8509</v>
      </c>
      <c r="C16" s="26">
        <v>8321</v>
      </c>
      <c r="D16" s="26">
        <v>11118</v>
      </c>
      <c r="E16" s="26">
        <v>6496</v>
      </c>
      <c r="F16" s="26">
        <v>13151</v>
      </c>
      <c r="G16" s="26">
        <v>11091</v>
      </c>
      <c r="H16" s="26">
        <v>13243</v>
      </c>
      <c r="I16" s="26">
        <v>10215</v>
      </c>
      <c r="J16" s="26">
        <v>7466</v>
      </c>
      <c r="K16" s="26">
        <v>8734</v>
      </c>
      <c r="L16" s="26">
        <v>8846</v>
      </c>
      <c r="M16" s="26">
        <v>7037</v>
      </c>
    </row>
    <row r="17" spans="1:13" x14ac:dyDescent="0.3">
      <c r="A17" s="31" t="s">
        <v>60</v>
      </c>
      <c r="B17" s="27">
        <v>31</v>
      </c>
      <c r="C17" s="27">
        <v>35</v>
      </c>
      <c r="D17" s="27">
        <v>69</v>
      </c>
      <c r="E17" s="27">
        <v>57</v>
      </c>
      <c r="F17" s="27">
        <v>31</v>
      </c>
      <c r="G17" s="27">
        <v>28</v>
      </c>
      <c r="H17" s="27">
        <v>35</v>
      </c>
      <c r="I17" s="27">
        <v>41</v>
      </c>
      <c r="J17" s="27">
        <v>40</v>
      </c>
      <c r="K17" s="27">
        <v>25</v>
      </c>
      <c r="L17" s="27">
        <v>49</v>
      </c>
      <c r="M17" s="27">
        <v>20</v>
      </c>
    </row>
    <row r="18" spans="1:13" x14ac:dyDescent="0.3">
      <c r="A18" s="31" t="s">
        <v>61</v>
      </c>
      <c r="B18" s="26">
        <v>16999000</v>
      </c>
      <c r="C18" s="26">
        <v>17871000</v>
      </c>
      <c r="D18" s="26">
        <v>67103513</v>
      </c>
      <c r="E18" s="26">
        <v>765521365</v>
      </c>
      <c r="F18" s="26">
        <v>8725310</v>
      </c>
      <c r="G18" s="26">
        <v>215560903</v>
      </c>
      <c r="H18" s="26">
        <v>9890022</v>
      </c>
      <c r="I18" s="26">
        <v>18852428</v>
      </c>
      <c r="J18" s="26">
        <v>23071278</v>
      </c>
      <c r="K18" s="26">
        <v>18923616</v>
      </c>
      <c r="L18" s="26">
        <v>13401710</v>
      </c>
      <c r="M18" s="26">
        <v>13845245</v>
      </c>
    </row>
    <row r="19" spans="1:13" x14ac:dyDescent="0.3">
      <c r="A19" s="31" t="s">
        <v>70</v>
      </c>
      <c r="B19" s="28">
        <v>21902063</v>
      </c>
      <c r="C19" s="28">
        <v>21767454</v>
      </c>
      <c r="D19" s="28">
        <v>25157808</v>
      </c>
      <c r="E19" s="28">
        <v>25152297</v>
      </c>
      <c r="F19" s="28">
        <v>25040293</v>
      </c>
      <c r="G19" s="28">
        <v>24281572</v>
      </c>
      <c r="H19" s="28">
        <v>25899814</v>
      </c>
      <c r="I19" s="28">
        <v>26713163</v>
      </c>
      <c r="J19" s="28">
        <v>26568164</v>
      </c>
      <c r="K19" s="28">
        <v>28162236</v>
      </c>
      <c r="L19" s="27"/>
      <c r="M19" s="27"/>
    </row>
    <row r="20" spans="1:13" x14ac:dyDescent="0.3">
      <c r="A20" s="31" t="s">
        <v>71</v>
      </c>
      <c r="B20" s="28">
        <v>1448689075812</v>
      </c>
      <c r="C20" s="28">
        <v>1478244134814</v>
      </c>
      <c r="D20" s="28">
        <v>1627648525086</v>
      </c>
      <c r="E20" s="28">
        <v>1563447686039</v>
      </c>
      <c r="F20" s="28">
        <v>1637761659060</v>
      </c>
      <c r="G20" s="28">
        <v>1553023134321</v>
      </c>
      <c r="H20" s="28">
        <v>1639411307598</v>
      </c>
      <c r="I20" s="28">
        <v>1675851289684</v>
      </c>
      <c r="J20" s="28">
        <v>1700398838597</v>
      </c>
      <c r="K20" s="28">
        <v>1731595671195</v>
      </c>
      <c r="L20" s="27"/>
      <c r="M20" s="27"/>
    </row>
    <row r="21" spans="1:13" x14ac:dyDescent="0.3">
      <c r="A21" s="20" t="s">
        <v>5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10"/>
  <sheetViews>
    <sheetView workbookViewId="0">
      <selection activeCell="C2" sqref="C2"/>
    </sheetView>
  </sheetViews>
  <sheetFormatPr defaultRowHeight="14.4" x14ac:dyDescent="0.3"/>
  <cols>
    <col min="1" max="1" width="33.33203125" bestFit="1" customWidth="1"/>
    <col min="2" max="2" width="17.5546875" bestFit="1" customWidth="1"/>
    <col min="3" max="12" width="15.88671875" bestFit="1" customWidth="1"/>
    <col min="13" max="13" width="16.88671875" bestFit="1" customWidth="1"/>
  </cols>
  <sheetData>
    <row r="1" spans="1:13" x14ac:dyDescent="0.3">
      <c r="B1" s="17" t="s">
        <v>72</v>
      </c>
    </row>
    <row r="2" spans="1:13" x14ac:dyDescent="0.3">
      <c r="A2" s="31"/>
      <c r="B2" s="31" t="s">
        <v>63</v>
      </c>
      <c r="C2" s="31" t="s">
        <v>64</v>
      </c>
      <c r="D2" s="31" t="s">
        <v>65</v>
      </c>
      <c r="E2" s="31" t="s">
        <v>73</v>
      </c>
      <c r="F2" s="31" t="s">
        <v>74</v>
      </c>
      <c r="G2" s="31" t="s">
        <v>75</v>
      </c>
      <c r="H2" s="31" t="s">
        <v>22</v>
      </c>
      <c r="I2" s="31" t="s">
        <v>76</v>
      </c>
      <c r="J2" s="31" t="s">
        <v>77</v>
      </c>
      <c r="K2" s="31" t="s">
        <v>66</v>
      </c>
      <c r="L2" s="31" t="s">
        <v>67</v>
      </c>
      <c r="M2" s="31" t="s">
        <v>68</v>
      </c>
    </row>
    <row r="3" spans="1:13" x14ac:dyDescent="0.3">
      <c r="A3" s="31" t="s">
        <v>40</v>
      </c>
      <c r="B3" s="26">
        <v>275329604</v>
      </c>
      <c r="C3" s="26">
        <v>263227290</v>
      </c>
      <c r="D3" s="26">
        <v>279828435</v>
      </c>
      <c r="E3" s="26">
        <v>245422344</v>
      </c>
      <c r="F3" s="26">
        <v>269663569</v>
      </c>
      <c r="G3" s="26">
        <v>282109291.5</v>
      </c>
      <c r="H3" s="26">
        <v>304536030</v>
      </c>
      <c r="I3" s="26">
        <v>312779255</v>
      </c>
      <c r="J3" s="26">
        <v>307953085</v>
      </c>
      <c r="K3" s="26">
        <v>319187985</v>
      </c>
      <c r="L3" s="26">
        <v>314720487</v>
      </c>
      <c r="M3" s="26">
        <v>352214789</v>
      </c>
    </row>
    <row r="4" spans="1:13" x14ac:dyDescent="0.3">
      <c r="A4" s="31" t="s">
        <v>41</v>
      </c>
      <c r="B4" s="26">
        <v>6645212429636.2529</v>
      </c>
      <c r="C4" s="26">
        <v>6954782878442.8809</v>
      </c>
      <c r="D4" s="26">
        <v>7099886507021.7734</v>
      </c>
      <c r="E4" s="26">
        <v>5445390238907.6348</v>
      </c>
      <c r="F4" s="26">
        <v>6930696081376.0732</v>
      </c>
      <c r="G4" s="26">
        <v>7633884662010.4111</v>
      </c>
      <c r="H4" s="26">
        <v>8497280628234.8564</v>
      </c>
      <c r="I4" s="26">
        <v>8708147181135.1104</v>
      </c>
      <c r="J4" s="26">
        <v>8532271314829.3906</v>
      </c>
      <c r="K4" s="26">
        <v>8477181637616.9404</v>
      </c>
      <c r="L4" s="26">
        <v>8470980203402.8633</v>
      </c>
      <c r="M4" s="26">
        <v>10332897745160.732</v>
      </c>
    </row>
    <row r="5" spans="1:13" x14ac:dyDescent="0.3">
      <c r="A5" s="31" t="s">
        <v>42</v>
      </c>
      <c r="B5" s="26">
        <v>27271779</v>
      </c>
      <c r="C5" s="26">
        <v>27529017</v>
      </c>
      <c r="D5" s="26">
        <v>27969885</v>
      </c>
      <c r="E5" s="26">
        <v>28018676</v>
      </c>
      <c r="F5" s="26">
        <v>28293072</v>
      </c>
      <c r="G5" s="26">
        <v>28681736</v>
      </c>
      <c r="H5" s="26">
        <v>29330667</v>
      </c>
      <c r="I5" s="26">
        <v>29900937</v>
      </c>
      <c r="J5" s="26">
        <v>30374502</v>
      </c>
      <c r="K5" s="26">
        <v>30501624</v>
      </c>
      <c r="L5" s="26">
        <v>30465282</v>
      </c>
      <c r="M5" s="26">
        <v>30735167</v>
      </c>
    </row>
    <row r="6" spans="1:13" x14ac:dyDescent="0.3">
      <c r="A6" s="31" t="s">
        <v>47</v>
      </c>
      <c r="B6" s="26">
        <v>16967656</v>
      </c>
      <c r="C6" s="26">
        <v>17319076</v>
      </c>
      <c r="D6" s="26">
        <v>17754265</v>
      </c>
      <c r="E6" s="26">
        <v>17731112</v>
      </c>
      <c r="F6" s="26">
        <v>17681711</v>
      </c>
      <c r="G6" s="26">
        <v>17517011</v>
      </c>
      <c r="H6" s="26">
        <v>18290936</v>
      </c>
      <c r="I6" s="26">
        <v>18915433</v>
      </c>
      <c r="J6" s="26">
        <v>19339231</v>
      </c>
      <c r="K6" s="26">
        <v>19523769</v>
      </c>
      <c r="L6" s="26">
        <v>19946819</v>
      </c>
      <c r="M6" s="26">
        <v>19759974</v>
      </c>
    </row>
    <row r="7" spans="1:13" x14ac:dyDescent="0.3">
      <c r="A7" s="31" t="s">
        <v>43</v>
      </c>
      <c r="B7" s="26">
        <v>1266641566.0320001</v>
      </c>
      <c r="C7" s="26">
        <v>957879721.03199995</v>
      </c>
      <c r="D7" s="26">
        <v>1410593186.0320001</v>
      </c>
      <c r="E7" s="26">
        <v>1221420887</v>
      </c>
      <c r="F7" s="26">
        <v>333260327</v>
      </c>
      <c r="G7" s="26">
        <v>1497859210</v>
      </c>
      <c r="H7" s="26">
        <v>1928667263</v>
      </c>
      <c r="I7" s="26">
        <v>2603941404</v>
      </c>
      <c r="J7" s="26">
        <v>1426750300</v>
      </c>
      <c r="K7" s="26">
        <v>1697753441</v>
      </c>
      <c r="L7" s="26">
        <v>289273566</v>
      </c>
      <c r="M7" s="26">
        <v>605140886</v>
      </c>
    </row>
    <row r="8" spans="1:13" x14ac:dyDescent="0.3">
      <c r="A8" s="31" t="s">
        <v>53</v>
      </c>
      <c r="B8" s="26">
        <v>413043583649.09595</v>
      </c>
      <c r="C8" s="26">
        <v>405405531134.74792</v>
      </c>
      <c r="D8" s="26">
        <v>477667256426.6795</v>
      </c>
      <c r="E8" s="26">
        <v>528407356248.95935</v>
      </c>
      <c r="F8" s="26">
        <v>534869185438.20245</v>
      </c>
      <c r="G8" s="26">
        <v>532390124802.03345</v>
      </c>
      <c r="H8" s="26">
        <v>523120866841.37219</v>
      </c>
      <c r="I8" s="26">
        <v>518231190566.67145</v>
      </c>
      <c r="J8" s="26">
        <v>512105396778.66388</v>
      </c>
      <c r="K8" s="26">
        <v>501664765377.57007</v>
      </c>
      <c r="L8" s="26">
        <v>510549176201.53833</v>
      </c>
      <c r="M8" s="26">
        <v>571361592136.60693</v>
      </c>
    </row>
    <row r="9" spans="1:13" x14ac:dyDescent="0.3">
      <c r="A9" s="31" t="s">
        <v>45</v>
      </c>
      <c r="B9" s="26">
        <v>216721</v>
      </c>
      <c r="C9" s="26">
        <v>221117</v>
      </c>
      <c r="D9" s="26">
        <v>223901</v>
      </c>
      <c r="E9" s="26">
        <v>212131</v>
      </c>
      <c r="F9" s="26">
        <v>215271</v>
      </c>
      <c r="G9" s="26">
        <v>226615</v>
      </c>
      <c r="H9" s="26">
        <v>233383</v>
      </c>
      <c r="I9" s="26">
        <v>246137</v>
      </c>
      <c r="J9" s="26">
        <v>376111</v>
      </c>
      <c r="K9" s="26">
        <v>248618</v>
      </c>
      <c r="L9" s="26">
        <v>255955</v>
      </c>
      <c r="M9" s="26">
        <v>263698</v>
      </c>
    </row>
    <row r="10" spans="1:13" x14ac:dyDescent="0.3">
      <c r="A10" s="20" t="s">
        <v>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10"/>
  <sheetViews>
    <sheetView workbookViewId="0">
      <selection activeCell="F4" sqref="F4"/>
    </sheetView>
  </sheetViews>
  <sheetFormatPr defaultRowHeight="14.4" x14ac:dyDescent="0.3"/>
  <cols>
    <col min="1" max="1" width="33.33203125" bestFit="1" customWidth="1"/>
    <col min="2" max="3" width="15.88671875" bestFit="1" customWidth="1"/>
    <col min="4" max="13" width="16.88671875" bestFit="1" customWidth="1"/>
  </cols>
  <sheetData>
    <row r="1" spans="1:13" x14ac:dyDescent="0.3">
      <c r="B1" s="17" t="s">
        <v>78</v>
      </c>
    </row>
    <row r="2" spans="1:13" x14ac:dyDescent="0.3">
      <c r="A2" s="31"/>
      <c r="B2" s="31" t="s">
        <v>63</v>
      </c>
      <c r="C2" s="31" t="s">
        <v>64</v>
      </c>
      <c r="D2" s="31" t="s">
        <v>65</v>
      </c>
      <c r="E2" s="31" t="s">
        <v>73</v>
      </c>
      <c r="F2" s="31" t="s">
        <v>74</v>
      </c>
      <c r="G2" s="31" t="s">
        <v>75</v>
      </c>
      <c r="H2" s="31" t="s">
        <v>22</v>
      </c>
      <c r="I2" s="31" t="s">
        <v>76</v>
      </c>
      <c r="J2" s="31" t="s">
        <v>77</v>
      </c>
      <c r="K2" s="31" t="s">
        <v>66</v>
      </c>
      <c r="L2" s="31" t="s">
        <v>67</v>
      </c>
      <c r="M2" s="31" t="s">
        <v>68</v>
      </c>
    </row>
    <row r="3" spans="1:13" x14ac:dyDescent="0.3">
      <c r="A3" s="31" t="s">
        <v>40</v>
      </c>
      <c r="B3" s="26">
        <v>312350198</v>
      </c>
      <c r="C3" s="26">
        <v>304391276</v>
      </c>
      <c r="D3" s="26">
        <v>343361911</v>
      </c>
      <c r="E3" s="26">
        <v>334650770</v>
      </c>
      <c r="F3" s="26">
        <v>349088072</v>
      </c>
      <c r="G3" s="26">
        <v>339414940</v>
      </c>
      <c r="H3" s="26">
        <v>348606997</v>
      </c>
      <c r="I3" s="26">
        <v>375654651</v>
      </c>
      <c r="J3" s="26">
        <v>376679760</v>
      </c>
      <c r="K3" s="26">
        <v>398573028</v>
      </c>
      <c r="L3" s="26">
        <v>391453276</v>
      </c>
      <c r="M3" s="26">
        <v>416555218</v>
      </c>
    </row>
    <row r="4" spans="1:13" x14ac:dyDescent="0.3">
      <c r="A4" s="31" t="s">
        <v>41</v>
      </c>
      <c r="B4" s="26">
        <v>8806799475782.4629</v>
      </c>
      <c r="C4" s="26">
        <v>9042110832723.0098</v>
      </c>
      <c r="D4" s="26">
        <v>10590938280467.453</v>
      </c>
      <c r="E4" s="26">
        <v>10086418192592.838</v>
      </c>
      <c r="F4" s="26">
        <v>10985138540661.65</v>
      </c>
      <c r="G4" s="26">
        <v>10853383803347.672</v>
      </c>
      <c r="H4" s="26">
        <v>11726932246099.764</v>
      </c>
      <c r="I4" s="26">
        <v>12550110224954.186</v>
      </c>
      <c r="J4" s="26">
        <v>12496576299169.348</v>
      </c>
      <c r="K4" s="26">
        <v>13856056278511.965</v>
      </c>
      <c r="L4" s="26">
        <v>14264431040307.412</v>
      </c>
      <c r="M4" s="26">
        <v>13661855471960.535</v>
      </c>
    </row>
    <row r="5" spans="1:13" x14ac:dyDescent="0.3">
      <c r="A5" s="31" t="s">
        <v>42</v>
      </c>
      <c r="B5" s="26">
        <v>30358357</v>
      </c>
      <c r="C5" s="26">
        <v>30560045</v>
      </c>
      <c r="D5" s="26">
        <v>30870792</v>
      </c>
      <c r="E5" s="26">
        <v>30887995</v>
      </c>
      <c r="F5" s="26">
        <v>31233230</v>
      </c>
      <c r="G5" s="26">
        <v>31447626</v>
      </c>
      <c r="H5" s="26">
        <v>31972302</v>
      </c>
      <c r="I5" s="26">
        <v>31967663</v>
      </c>
      <c r="J5" s="26">
        <v>32250242</v>
      </c>
      <c r="K5" s="26">
        <v>32154520</v>
      </c>
      <c r="L5" s="26">
        <v>32178582</v>
      </c>
      <c r="M5" s="26">
        <v>32762369</v>
      </c>
    </row>
    <row r="6" spans="1:13" x14ac:dyDescent="0.3">
      <c r="A6" s="31" t="s">
        <v>47</v>
      </c>
      <c r="B6" s="26">
        <v>20237248</v>
      </c>
      <c r="C6" s="26">
        <v>20347009</v>
      </c>
      <c r="D6" s="26">
        <v>20306717</v>
      </c>
      <c r="E6" s="26">
        <v>20646912</v>
      </c>
      <c r="F6" s="26">
        <v>20878300</v>
      </c>
      <c r="G6" s="26">
        <v>21184870</v>
      </c>
      <c r="H6" s="26">
        <v>20748657</v>
      </c>
      <c r="I6" s="26">
        <v>21036614</v>
      </c>
      <c r="J6" s="26">
        <v>21319869</v>
      </c>
      <c r="K6" s="26">
        <v>21711651</v>
      </c>
      <c r="L6" s="26">
        <v>22130568</v>
      </c>
      <c r="M6" s="26">
        <v>22669251</v>
      </c>
    </row>
    <row r="7" spans="1:13" x14ac:dyDescent="0.3">
      <c r="A7" s="31" t="s">
        <v>43</v>
      </c>
      <c r="B7" s="26">
        <v>392215229</v>
      </c>
      <c r="C7" s="26">
        <v>736760304</v>
      </c>
      <c r="D7" s="26">
        <v>537459219</v>
      </c>
      <c r="E7" s="26">
        <v>25568254163</v>
      </c>
      <c r="F7" s="26">
        <v>253119816.62717885</v>
      </c>
      <c r="G7" s="26">
        <v>22630090586</v>
      </c>
      <c r="H7" s="26">
        <v>1698128139</v>
      </c>
      <c r="I7" s="26">
        <v>9756008734</v>
      </c>
      <c r="J7" s="26">
        <v>2605475202</v>
      </c>
      <c r="K7" s="26">
        <v>2731158590</v>
      </c>
      <c r="L7" s="26">
        <v>1673439220</v>
      </c>
      <c r="M7" s="26">
        <v>4475564207</v>
      </c>
    </row>
    <row r="8" spans="1:13" x14ac:dyDescent="0.3">
      <c r="A8" s="31" t="s">
        <v>53</v>
      </c>
      <c r="B8" s="26">
        <v>513169847344.7312</v>
      </c>
      <c r="C8" s="26">
        <v>527440970805.02112</v>
      </c>
      <c r="D8" s="26">
        <v>546920784228.94696</v>
      </c>
      <c r="E8" s="26">
        <v>542454046849.98096</v>
      </c>
      <c r="F8" s="26">
        <v>538996150190.2309</v>
      </c>
      <c r="G8" s="26">
        <v>621377253713.82397</v>
      </c>
      <c r="H8" s="26">
        <v>1106813938930.4341</v>
      </c>
      <c r="I8" s="26">
        <v>1021202775023.504</v>
      </c>
      <c r="J8" s="26">
        <v>970723415499.28491</v>
      </c>
      <c r="K8" s="26">
        <v>1044285049368.0099</v>
      </c>
      <c r="L8" s="26">
        <v>1098192221371.095</v>
      </c>
      <c r="M8" s="26">
        <v>1169408035153.7229</v>
      </c>
    </row>
    <row r="9" spans="1:13" x14ac:dyDescent="0.3">
      <c r="A9" s="31" t="s">
        <v>45</v>
      </c>
      <c r="B9" s="26">
        <v>261566</v>
      </c>
      <c r="C9" s="26">
        <v>263846</v>
      </c>
      <c r="D9" s="26">
        <v>269787</v>
      </c>
      <c r="E9" s="26">
        <v>274882</v>
      </c>
      <c r="F9" s="26">
        <v>294204</v>
      </c>
      <c r="G9" s="26">
        <v>299976</v>
      </c>
      <c r="H9" s="26">
        <v>500437</v>
      </c>
      <c r="I9" s="26">
        <v>518180</v>
      </c>
      <c r="J9" s="26">
        <v>292210</v>
      </c>
      <c r="K9" s="26">
        <v>477776</v>
      </c>
      <c r="L9" s="26">
        <v>467263</v>
      </c>
      <c r="M9" s="26">
        <v>475755</v>
      </c>
    </row>
    <row r="10" spans="1:13" x14ac:dyDescent="0.3">
      <c r="A10" s="20" t="s">
        <v>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CB074-B39E-41AC-94F2-2B8884620880}">
  <dimension ref="A1:M10"/>
  <sheetViews>
    <sheetView workbookViewId="0">
      <selection activeCell="M5" sqref="M5"/>
    </sheetView>
  </sheetViews>
  <sheetFormatPr defaultRowHeight="14.4" x14ac:dyDescent="0.3"/>
  <cols>
    <col min="1" max="1" width="33.33203125" bestFit="1" customWidth="1"/>
    <col min="2" max="2" width="17.5546875" bestFit="1" customWidth="1"/>
    <col min="3" max="13" width="16.88671875" bestFit="1" customWidth="1"/>
  </cols>
  <sheetData>
    <row r="1" spans="1:13" x14ac:dyDescent="0.3">
      <c r="B1" s="17" t="s">
        <v>79</v>
      </c>
    </row>
    <row r="2" spans="1:13" x14ac:dyDescent="0.3">
      <c r="A2" s="31"/>
      <c r="B2" s="31" t="s">
        <v>63</v>
      </c>
      <c r="C2" s="31" t="s">
        <v>64</v>
      </c>
      <c r="D2" s="31" t="s">
        <v>65</v>
      </c>
      <c r="E2" s="31" t="s">
        <v>73</v>
      </c>
      <c r="F2" s="31" t="s">
        <v>74</v>
      </c>
      <c r="G2" s="31" t="s">
        <v>75</v>
      </c>
      <c r="H2" s="31" t="s">
        <v>22</v>
      </c>
      <c r="I2" s="31" t="s">
        <v>76</v>
      </c>
      <c r="J2" s="31" t="s">
        <v>77</v>
      </c>
      <c r="K2" s="31" t="s">
        <v>66</v>
      </c>
      <c r="L2" s="31" t="s">
        <v>67</v>
      </c>
      <c r="M2" s="31" t="s">
        <v>68</v>
      </c>
    </row>
    <row r="3" spans="1:13" x14ac:dyDescent="0.3">
      <c r="A3" s="31" t="s">
        <v>40</v>
      </c>
      <c r="B3" s="26">
        <v>400387487</v>
      </c>
      <c r="C3" s="26">
        <v>374532115</v>
      </c>
      <c r="D3" s="26">
        <v>410490371</v>
      </c>
      <c r="E3" s="26">
        <v>413334200</v>
      </c>
      <c r="F3" s="26">
        <v>430019829</v>
      </c>
      <c r="G3" s="26">
        <v>419913749</v>
      </c>
      <c r="H3" s="26">
        <v>442443584</v>
      </c>
      <c r="I3" s="26">
        <v>455932020</v>
      </c>
      <c r="J3" s="26">
        <v>442265724</v>
      </c>
      <c r="K3" s="26">
        <v>459449937</v>
      </c>
      <c r="L3" s="26">
        <v>449274003</v>
      </c>
      <c r="M3" s="26">
        <v>532505331</v>
      </c>
    </row>
    <row r="4" spans="1:13" x14ac:dyDescent="0.3">
      <c r="A4" s="31" t="s">
        <v>41</v>
      </c>
      <c r="B4" s="26">
        <v>12820551173827.09</v>
      </c>
      <c r="C4" s="26">
        <v>12204181519233.438</v>
      </c>
      <c r="D4" s="26">
        <v>13096643050535.301</v>
      </c>
      <c r="E4" s="26">
        <v>12499186792276.594</v>
      </c>
      <c r="F4" s="26">
        <v>13753512851858.053</v>
      </c>
      <c r="G4" s="26">
        <v>13061504451614.49</v>
      </c>
      <c r="H4" s="26">
        <v>13652517503035.555</v>
      </c>
      <c r="I4" s="26">
        <v>14328408673766.313</v>
      </c>
      <c r="J4" s="26">
        <v>14614767945347.064</v>
      </c>
      <c r="K4" s="26">
        <v>14600466624116.738</v>
      </c>
      <c r="L4" s="26">
        <v>14262276034060.121</v>
      </c>
      <c r="M4" s="26">
        <v>16720772957460.932</v>
      </c>
    </row>
    <row r="5" spans="1:13" x14ac:dyDescent="0.3">
      <c r="A5" s="31" t="s">
        <v>42</v>
      </c>
      <c r="B5" s="26">
        <v>32883004</v>
      </c>
      <c r="C5" s="26">
        <v>35166121</v>
      </c>
      <c r="D5" s="26">
        <v>36850842</v>
      </c>
      <c r="E5" s="26">
        <v>37094766</v>
      </c>
      <c r="F5" s="26">
        <v>37442913</v>
      </c>
      <c r="G5" s="26">
        <v>38465075</v>
      </c>
      <c r="H5" s="26">
        <v>38790059</v>
      </c>
      <c r="I5" s="26">
        <v>39165217</v>
      </c>
      <c r="J5" s="26">
        <v>39421073</v>
      </c>
      <c r="K5" s="26">
        <v>39696903</v>
      </c>
      <c r="L5" s="26">
        <v>40272188</v>
      </c>
      <c r="M5" s="26">
        <v>40891557</v>
      </c>
    </row>
    <row r="6" spans="1:13" x14ac:dyDescent="0.3">
      <c r="A6" s="31" t="s">
        <v>47</v>
      </c>
      <c r="B6" s="26">
        <v>22841463</v>
      </c>
      <c r="C6" s="26">
        <v>23999384</v>
      </c>
      <c r="D6" s="26">
        <v>23607709</v>
      </c>
      <c r="E6" s="26">
        <v>23505644</v>
      </c>
      <c r="F6" s="26">
        <v>23369366</v>
      </c>
      <c r="G6" s="26">
        <v>65314103775</v>
      </c>
      <c r="H6" s="26">
        <v>23751056</v>
      </c>
      <c r="I6" s="26">
        <v>24183856</v>
      </c>
      <c r="J6" s="26">
        <v>24717540</v>
      </c>
      <c r="K6" s="26">
        <v>24598908</v>
      </c>
      <c r="L6" s="26">
        <v>25025559</v>
      </c>
      <c r="M6" s="26">
        <v>25389777</v>
      </c>
    </row>
    <row r="7" spans="1:13" x14ac:dyDescent="0.3">
      <c r="A7" s="31" t="s">
        <v>43</v>
      </c>
      <c r="B7" s="26">
        <v>1323033927</v>
      </c>
      <c r="C7" s="26">
        <v>1326119372</v>
      </c>
      <c r="D7" s="26">
        <v>792586231</v>
      </c>
      <c r="E7" s="26">
        <v>1723889474</v>
      </c>
      <c r="F7" s="26">
        <v>1206525465</v>
      </c>
      <c r="G7" s="26">
        <v>157444295059.28998</v>
      </c>
      <c r="H7" s="26">
        <v>1656495345</v>
      </c>
      <c r="I7" s="26">
        <v>27578999445.57</v>
      </c>
      <c r="J7" s="26">
        <v>108270094846</v>
      </c>
      <c r="K7" s="26">
        <v>7316401208</v>
      </c>
      <c r="L7" s="26">
        <v>1433705813</v>
      </c>
      <c r="M7" s="26">
        <v>2006813097</v>
      </c>
    </row>
    <row r="8" spans="1:13" x14ac:dyDescent="0.3">
      <c r="A8" s="31" t="s">
        <v>53</v>
      </c>
      <c r="B8" s="26">
        <v>1353673808975.8928</v>
      </c>
      <c r="C8" s="26">
        <v>1009029658157.0131</v>
      </c>
      <c r="D8" s="26">
        <v>1113098503729.5781</v>
      </c>
      <c r="E8" s="26">
        <v>1205938133984.4832</v>
      </c>
      <c r="F8" s="26">
        <v>1213487374458.8833</v>
      </c>
      <c r="G8" s="26">
        <v>1314762272699.988</v>
      </c>
      <c r="H8" s="26">
        <v>1186265169301.9736</v>
      </c>
      <c r="I8" s="26">
        <v>1312170510004.4312</v>
      </c>
      <c r="J8" s="26">
        <v>1586863545757.0554</v>
      </c>
      <c r="K8" s="26">
        <v>1327371711265.1597</v>
      </c>
      <c r="L8" s="26">
        <v>1234709403013.3459</v>
      </c>
      <c r="M8" s="26">
        <v>1366173034268.5239</v>
      </c>
    </row>
    <row r="9" spans="1:13" x14ac:dyDescent="0.3">
      <c r="A9" s="31" t="s">
        <v>45</v>
      </c>
      <c r="B9" s="26">
        <v>496046</v>
      </c>
      <c r="C9" s="26">
        <v>517864</v>
      </c>
      <c r="D9" s="26">
        <v>512675</v>
      </c>
      <c r="E9" s="26">
        <v>457865</v>
      </c>
      <c r="F9" s="26">
        <v>469604</v>
      </c>
      <c r="G9" s="26">
        <v>468476</v>
      </c>
      <c r="H9" s="26">
        <v>478380</v>
      </c>
      <c r="I9" s="26">
        <v>485947</v>
      </c>
      <c r="J9" s="26">
        <v>490725</v>
      </c>
      <c r="K9" s="26">
        <v>464993</v>
      </c>
      <c r="L9" s="26">
        <v>472043</v>
      </c>
      <c r="M9" s="26">
        <v>447182</v>
      </c>
    </row>
    <row r="10" spans="1:13" x14ac:dyDescent="0.3">
      <c r="A10" s="20" t="s">
        <v>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2607B-C50A-4B25-95FF-17A6A1A09A5E}">
  <dimension ref="A1:M10"/>
  <sheetViews>
    <sheetView workbookViewId="0">
      <selection activeCell="I26" sqref="I26"/>
    </sheetView>
  </sheetViews>
  <sheetFormatPr defaultRowHeight="14.4" x14ac:dyDescent="0.3"/>
  <cols>
    <col min="1" max="1" width="33.33203125" bestFit="1" customWidth="1"/>
    <col min="2" max="2" width="17.5546875" bestFit="1" customWidth="1"/>
    <col min="3" max="13" width="16.88671875" bestFit="1" customWidth="1"/>
  </cols>
  <sheetData>
    <row r="1" spans="1:13" x14ac:dyDescent="0.3">
      <c r="B1" s="17" t="s">
        <v>80</v>
      </c>
    </row>
    <row r="2" spans="1:13" x14ac:dyDescent="0.3">
      <c r="A2" s="31"/>
      <c r="B2" s="31" t="s">
        <v>63</v>
      </c>
      <c r="C2" s="31" t="s">
        <v>64</v>
      </c>
      <c r="D2" s="31" t="s">
        <v>65</v>
      </c>
      <c r="E2" s="31" t="s">
        <v>73</v>
      </c>
      <c r="F2" s="31" t="s">
        <v>74</v>
      </c>
      <c r="G2" s="31" t="s">
        <v>75</v>
      </c>
      <c r="H2" s="31" t="s">
        <v>22</v>
      </c>
      <c r="I2" s="31" t="s">
        <v>76</v>
      </c>
      <c r="J2" s="31" t="s">
        <v>77</v>
      </c>
      <c r="K2" s="31" t="s">
        <v>66</v>
      </c>
      <c r="L2" s="31" t="s">
        <v>67</v>
      </c>
      <c r="M2" s="31" t="s">
        <v>68</v>
      </c>
    </row>
    <row r="3" spans="1:13" x14ac:dyDescent="0.3">
      <c r="A3" s="31" t="s">
        <v>40</v>
      </c>
      <c r="B3" s="26">
        <v>493396305</v>
      </c>
      <c r="C3" s="26">
        <v>458500959</v>
      </c>
      <c r="D3" s="26">
        <v>490716107</v>
      </c>
      <c r="E3" s="26">
        <v>499495776</v>
      </c>
      <c r="F3" s="26">
        <v>627948579</v>
      </c>
      <c r="G3" s="26">
        <v>500345765</v>
      </c>
      <c r="H3" s="26">
        <v>538631170</v>
      </c>
      <c r="I3" s="26">
        <v>557099319</v>
      </c>
      <c r="J3" s="26">
        <v>534331488</v>
      </c>
      <c r="K3" s="26">
        <v>571807840</v>
      </c>
      <c r="L3" s="26">
        <v>550666767</v>
      </c>
      <c r="M3" s="26">
        <v>606373603</v>
      </c>
    </row>
    <row r="4" spans="1:13" x14ac:dyDescent="0.3">
      <c r="A4" s="31" t="s">
        <v>41</v>
      </c>
      <c r="B4" s="26">
        <v>15431043561265.664</v>
      </c>
      <c r="C4" s="26">
        <v>15846419894424.279</v>
      </c>
      <c r="D4" s="26">
        <v>17237746402544.645</v>
      </c>
      <c r="E4" s="26">
        <v>17020503091328.082</v>
      </c>
      <c r="F4" s="26">
        <v>19270434111669.531</v>
      </c>
      <c r="G4" s="26">
        <v>18251248738894.563</v>
      </c>
      <c r="H4" s="26">
        <v>20483692460252.238</v>
      </c>
      <c r="I4" s="26">
        <v>20877270754783.738</v>
      </c>
      <c r="J4" s="26">
        <v>20855900253827.551</v>
      </c>
      <c r="K4" s="26">
        <v>20656261974866.566</v>
      </c>
      <c r="L4" s="26">
        <v>20019923384015.219</v>
      </c>
      <c r="M4" s="26">
        <v>21560025720538.652</v>
      </c>
    </row>
    <row r="5" spans="1:13" x14ac:dyDescent="0.3">
      <c r="A5" s="31" t="s">
        <v>42</v>
      </c>
      <c r="B5" s="26">
        <v>41300548</v>
      </c>
      <c r="C5" s="26">
        <v>41209354</v>
      </c>
      <c r="D5" s="26">
        <v>42204938</v>
      </c>
      <c r="E5" s="26">
        <v>42535455</v>
      </c>
      <c r="F5" s="26">
        <v>42948245</v>
      </c>
      <c r="G5" s="26">
        <v>42952834</v>
      </c>
      <c r="H5" s="26">
        <v>43333622</v>
      </c>
      <c r="I5" s="26">
        <v>43934198</v>
      </c>
      <c r="J5" s="26">
        <v>44941415</v>
      </c>
      <c r="K5" s="26">
        <v>45800710</v>
      </c>
      <c r="L5" s="26">
        <v>44108845</v>
      </c>
      <c r="M5" s="26">
        <v>43409491</v>
      </c>
    </row>
    <row r="6" spans="1:13" x14ac:dyDescent="0.3">
      <c r="A6" s="31" t="s">
        <v>47</v>
      </c>
      <c r="B6" s="26">
        <v>25983950</v>
      </c>
      <c r="C6" s="26">
        <v>26158821</v>
      </c>
      <c r="D6" s="26">
        <v>26649669</v>
      </c>
      <c r="E6" s="26">
        <v>26239139</v>
      </c>
      <c r="F6" s="26">
        <v>26309387</v>
      </c>
      <c r="G6" s="26">
        <v>26383076</v>
      </c>
      <c r="H6" s="26">
        <v>26741062</v>
      </c>
      <c r="I6" s="26">
        <v>27204901</v>
      </c>
      <c r="J6" s="26">
        <v>27896199</v>
      </c>
      <c r="K6" s="26">
        <v>28125350</v>
      </c>
      <c r="L6" s="26">
        <v>27876046</v>
      </c>
      <c r="M6" s="26">
        <v>27806313</v>
      </c>
    </row>
    <row r="7" spans="1:13" x14ac:dyDescent="0.3">
      <c r="A7" s="31" t="s">
        <v>43</v>
      </c>
      <c r="B7" s="26">
        <v>2909804236</v>
      </c>
      <c r="C7" s="26">
        <v>2842220643</v>
      </c>
      <c r="D7" s="26">
        <v>6491645906.6499996</v>
      </c>
      <c r="E7" s="26">
        <v>966302517</v>
      </c>
      <c r="F7" s="26">
        <v>1168575453</v>
      </c>
      <c r="G7" s="26">
        <v>154977965692</v>
      </c>
      <c r="H7" s="26">
        <v>3070742513</v>
      </c>
      <c r="I7" s="26">
        <v>372954100</v>
      </c>
      <c r="J7" s="26">
        <v>107704031797.11</v>
      </c>
      <c r="K7" s="26">
        <v>1174618251</v>
      </c>
      <c r="L7" s="26">
        <v>555058682</v>
      </c>
      <c r="M7" s="26">
        <v>657324840</v>
      </c>
    </row>
    <row r="8" spans="1:13" x14ac:dyDescent="0.3">
      <c r="A8" s="31" t="s">
        <v>53</v>
      </c>
      <c r="B8" s="26">
        <v>1343074507732.7458</v>
      </c>
      <c r="C8" s="26">
        <v>1304709504156.7507</v>
      </c>
      <c r="D8" s="26">
        <v>1280243148280.4299</v>
      </c>
      <c r="E8" s="26">
        <v>1527999509352.1631</v>
      </c>
      <c r="F8" s="26">
        <v>1433109662335.27</v>
      </c>
      <c r="G8" s="26">
        <v>1359474819583.6248</v>
      </c>
      <c r="H8" s="26">
        <v>1307574828628.9841</v>
      </c>
      <c r="I8" s="26">
        <v>1425625343283.0601</v>
      </c>
      <c r="J8" s="26">
        <v>1478259679205.5894</v>
      </c>
      <c r="K8" s="26">
        <v>1386391052598.6692</v>
      </c>
      <c r="L8" s="26">
        <v>1458916816438.9255</v>
      </c>
      <c r="M8" s="26">
        <v>1562861559814.9065</v>
      </c>
    </row>
    <row r="9" spans="1:13" x14ac:dyDescent="0.3">
      <c r="A9" s="31" t="s">
        <v>45</v>
      </c>
      <c r="B9" s="26">
        <v>487027</v>
      </c>
      <c r="C9" s="26">
        <v>506527</v>
      </c>
      <c r="D9" s="26">
        <v>523248</v>
      </c>
      <c r="E9" s="26">
        <v>533604</v>
      </c>
      <c r="F9" s="26">
        <v>550864</v>
      </c>
      <c r="G9" s="26">
        <v>626662</v>
      </c>
      <c r="H9" s="26">
        <v>635604</v>
      </c>
      <c r="I9" s="26">
        <v>651529</v>
      </c>
      <c r="J9" s="26">
        <v>661477</v>
      </c>
      <c r="K9" s="26">
        <v>673299</v>
      </c>
      <c r="L9" s="26">
        <v>685125</v>
      </c>
      <c r="M9" s="26">
        <v>697337</v>
      </c>
    </row>
    <row r="10" spans="1:13" x14ac:dyDescent="0.3">
      <c r="A10" s="20" t="s">
        <v>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CA2A1-488F-40B3-94A1-B947C77D6AB5}">
  <dimension ref="A1:M10"/>
  <sheetViews>
    <sheetView workbookViewId="0">
      <pane xSplit="1" topLeftCell="D1" activePane="topRight" state="frozen"/>
      <selection pane="topRight" activeCell="M2" sqref="M2"/>
    </sheetView>
  </sheetViews>
  <sheetFormatPr defaultRowHeight="14.4" x14ac:dyDescent="0.3"/>
  <cols>
    <col min="1" max="1" width="33.33203125" bestFit="1" customWidth="1"/>
    <col min="2" max="2" width="17.5546875" bestFit="1" customWidth="1"/>
    <col min="3" max="13" width="16.88671875" bestFit="1" customWidth="1"/>
    <col min="14" max="19" width="18.33203125" bestFit="1" customWidth="1"/>
  </cols>
  <sheetData>
    <row r="1" spans="1:13" x14ac:dyDescent="0.3">
      <c r="B1" s="17" t="s">
        <v>81</v>
      </c>
    </row>
    <row r="2" spans="1:13" x14ac:dyDescent="0.3">
      <c r="A2" s="31"/>
      <c r="B2" s="31" t="s">
        <v>63</v>
      </c>
      <c r="C2" s="31" t="s">
        <v>64</v>
      </c>
      <c r="D2" s="31" t="s">
        <v>65</v>
      </c>
      <c r="E2" s="31" t="s">
        <v>73</v>
      </c>
      <c r="F2" s="31" t="s">
        <v>74</v>
      </c>
      <c r="G2" s="31" t="s">
        <v>75</v>
      </c>
      <c r="H2" s="31" t="s">
        <v>22</v>
      </c>
      <c r="I2" s="31" t="s">
        <v>76</v>
      </c>
      <c r="J2" s="31" t="s">
        <v>77</v>
      </c>
      <c r="K2" s="31" t="s">
        <v>66</v>
      </c>
      <c r="L2" s="31" t="s">
        <v>67</v>
      </c>
      <c r="M2" s="31" t="s">
        <v>68</v>
      </c>
    </row>
    <row r="3" spans="1:13" x14ac:dyDescent="0.3">
      <c r="A3" s="31" t="s">
        <v>40</v>
      </c>
      <c r="B3" s="26">
        <v>605903132</v>
      </c>
      <c r="C3" s="26">
        <v>572122127</v>
      </c>
      <c r="D3" s="26">
        <v>612826722</v>
      </c>
      <c r="E3" s="26">
        <v>603557130</v>
      </c>
      <c r="F3" s="26">
        <v>640033730</v>
      </c>
      <c r="G3" s="26">
        <v>610874332</v>
      </c>
      <c r="H3" s="26">
        <v>649065026</v>
      </c>
      <c r="I3" s="26">
        <v>664411119</v>
      </c>
      <c r="J3" s="26">
        <v>655491823</v>
      </c>
      <c r="K3" s="26">
        <v>695817632</v>
      </c>
      <c r="L3" s="26">
        <v>670236486</v>
      </c>
      <c r="M3" s="26">
        <v>670239830</v>
      </c>
    </row>
    <row r="4" spans="1:13" x14ac:dyDescent="0.3">
      <c r="A4" s="31" t="s">
        <v>41</v>
      </c>
      <c r="B4" s="26">
        <v>19589650486790.063</v>
      </c>
      <c r="C4" s="26">
        <v>20657466328970.344</v>
      </c>
      <c r="D4" s="26">
        <v>21591791528142.438</v>
      </c>
      <c r="E4" s="26">
        <v>21326161137493.137</v>
      </c>
      <c r="F4" s="26">
        <v>23256710217790.926</v>
      </c>
      <c r="G4" s="26">
        <v>22851508405878.063</v>
      </c>
      <c r="H4" s="26">
        <v>25455494758233.074</v>
      </c>
      <c r="I4" s="26">
        <v>25870526892553.063</v>
      </c>
      <c r="J4" s="26">
        <v>25899887239642.641</v>
      </c>
      <c r="K4" s="26">
        <v>26286796272512.656</v>
      </c>
      <c r="L4" s="26">
        <v>25848929164444.465</v>
      </c>
      <c r="M4" s="26">
        <v>27197143481084.262</v>
      </c>
    </row>
    <row r="5" spans="1:13" x14ac:dyDescent="0.3">
      <c r="A5" s="31" t="s">
        <v>42</v>
      </c>
      <c r="B5" s="26">
        <v>44291719</v>
      </c>
      <c r="C5" s="26">
        <v>44375407</v>
      </c>
      <c r="D5" s="26">
        <v>44715162</v>
      </c>
      <c r="E5" s="26">
        <v>45384311</v>
      </c>
      <c r="F5" s="26">
        <v>45890684</v>
      </c>
      <c r="G5" s="26">
        <v>46691949</v>
      </c>
      <c r="H5" s="26">
        <v>47362523</v>
      </c>
      <c r="I5" s="26">
        <v>48318235</v>
      </c>
      <c r="J5" s="26">
        <v>48968355</v>
      </c>
      <c r="K5" s="26">
        <v>49338024</v>
      </c>
      <c r="L5" s="26">
        <v>49759829</v>
      </c>
      <c r="M5" s="26">
        <v>50513667</v>
      </c>
    </row>
    <row r="6" spans="1:13" x14ac:dyDescent="0.3">
      <c r="A6" s="31" t="s">
        <v>47</v>
      </c>
      <c r="B6" s="26">
        <v>28737598.5</v>
      </c>
      <c r="C6" s="26">
        <v>28582529</v>
      </c>
      <c r="D6" s="26">
        <v>28949381</v>
      </c>
      <c r="E6" s="26">
        <v>29141598</v>
      </c>
      <c r="F6" s="26">
        <v>29630101</v>
      </c>
      <c r="G6" s="26">
        <v>30085124</v>
      </c>
      <c r="H6" s="26">
        <v>30296861</v>
      </c>
      <c r="I6" s="26">
        <v>30954757</v>
      </c>
      <c r="J6" s="26">
        <v>31580041</v>
      </c>
      <c r="K6" s="26">
        <v>31723427</v>
      </c>
      <c r="L6" s="26">
        <v>31620751</v>
      </c>
      <c r="M6" s="26">
        <v>32127030</v>
      </c>
    </row>
    <row r="7" spans="1:13" x14ac:dyDescent="0.3">
      <c r="A7" s="31" t="s">
        <v>43</v>
      </c>
      <c r="B7" s="26">
        <v>514855815.75999999</v>
      </c>
      <c r="C7" s="26">
        <v>4504604903.1000004</v>
      </c>
      <c r="D7" s="26">
        <v>6223057784</v>
      </c>
      <c r="E7" s="26">
        <v>4113973327.4400001</v>
      </c>
      <c r="F7" s="26">
        <v>2413313223.4400001</v>
      </c>
      <c r="G7" s="26">
        <v>682117732.54999995</v>
      </c>
      <c r="H7" s="26">
        <v>3956073378.5500002</v>
      </c>
      <c r="I7" s="26">
        <v>1028177789.16</v>
      </c>
      <c r="J7" s="26">
        <v>2754817475.4200001</v>
      </c>
      <c r="K7" s="26">
        <v>790267796.10000002</v>
      </c>
      <c r="L7" s="26">
        <v>786129809.60000002</v>
      </c>
      <c r="M7" s="26">
        <v>5518601643.6000004</v>
      </c>
    </row>
    <row r="8" spans="1:13" x14ac:dyDescent="0.3">
      <c r="A8" s="31" t="s">
        <v>53</v>
      </c>
      <c r="B8" s="26">
        <v>1500385161985.709</v>
      </c>
      <c r="C8" s="26">
        <v>1603402211004.7366</v>
      </c>
      <c r="D8" s="26">
        <v>1626643640286.0298</v>
      </c>
      <c r="E8" s="26">
        <v>1462117094080.116</v>
      </c>
      <c r="F8" s="26">
        <v>1528125027715.1265</v>
      </c>
      <c r="G8" s="26">
        <v>1722163267295.8831</v>
      </c>
      <c r="H8" s="26">
        <v>1653614581138.5352</v>
      </c>
      <c r="I8" s="26">
        <v>1686671454738.6338</v>
      </c>
      <c r="J8" s="26">
        <v>1728018902708.2336</v>
      </c>
      <c r="K8" s="26">
        <v>1728018902708.2336</v>
      </c>
      <c r="L8" s="26">
        <v>1780861814808.4861</v>
      </c>
      <c r="M8" s="26">
        <v>1755770659165.0356</v>
      </c>
    </row>
    <row r="9" spans="1:13" x14ac:dyDescent="0.3">
      <c r="A9" s="31" t="s">
        <v>45</v>
      </c>
      <c r="B9" s="26">
        <v>715359</v>
      </c>
      <c r="C9" s="26">
        <v>723685</v>
      </c>
      <c r="D9" s="26">
        <v>741458</v>
      </c>
      <c r="E9" s="26">
        <v>759574</v>
      </c>
      <c r="F9" s="26">
        <v>783389</v>
      </c>
      <c r="G9" s="26">
        <v>775294</v>
      </c>
      <c r="H9" s="26">
        <v>833449</v>
      </c>
      <c r="I9" s="26">
        <v>858969</v>
      </c>
      <c r="J9" s="26">
        <v>883343</v>
      </c>
      <c r="K9" s="26">
        <v>907809</v>
      </c>
      <c r="L9" s="26">
        <v>929861</v>
      </c>
      <c r="M9" s="26">
        <v>914556</v>
      </c>
    </row>
    <row r="10" spans="1:13" x14ac:dyDescent="0.3">
      <c r="A10" s="20" t="s">
        <v>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EC08A-8400-4406-9315-F25BE78E853E}">
  <dimension ref="A1:M10"/>
  <sheetViews>
    <sheetView workbookViewId="0">
      <pane xSplit="1" topLeftCell="D1" activePane="topRight" state="frozen"/>
      <selection pane="topRight" activeCell="B3" sqref="B3:M3"/>
    </sheetView>
  </sheetViews>
  <sheetFormatPr defaultRowHeight="14.4" x14ac:dyDescent="0.3"/>
  <cols>
    <col min="1" max="1" width="33.6640625" bestFit="1" customWidth="1"/>
    <col min="2" max="6" width="18.33203125" bestFit="1" customWidth="1"/>
    <col min="7" max="7" width="20.6640625" bestFit="1" customWidth="1"/>
    <col min="8" max="8" width="16.88671875" style="44" bestFit="1" customWidth="1"/>
    <col min="9" max="13" width="16.88671875" bestFit="1" customWidth="1"/>
  </cols>
  <sheetData>
    <row r="1" spans="1:13" x14ac:dyDescent="0.3">
      <c r="B1" s="17" t="s">
        <v>82</v>
      </c>
    </row>
    <row r="2" spans="1:13" x14ac:dyDescent="0.3">
      <c r="A2" s="31"/>
      <c r="B2" s="31" t="s">
        <v>63</v>
      </c>
      <c r="C2" s="31" t="s">
        <v>64</v>
      </c>
      <c r="D2" s="31" t="s">
        <v>65</v>
      </c>
      <c r="E2" s="31" t="s">
        <v>73</v>
      </c>
      <c r="F2" s="31" t="s">
        <v>74</v>
      </c>
      <c r="G2" s="31" t="s">
        <v>75</v>
      </c>
      <c r="H2" s="31" t="s">
        <v>83</v>
      </c>
      <c r="I2" s="31" t="s">
        <v>84</v>
      </c>
      <c r="J2" s="31" t="s">
        <v>85</v>
      </c>
      <c r="K2" s="31" t="s">
        <v>86</v>
      </c>
      <c r="L2" s="31" t="s">
        <v>87</v>
      </c>
      <c r="M2" s="31" t="s">
        <v>88</v>
      </c>
    </row>
    <row r="3" spans="1:13" x14ac:dyDescent="0.3">
      <c r="A3" s="31" t="s">
        <v>40</v>
      </c>
      <c r="B3" s="26">
        <v>788563833</v>
      </c>
      <c r="C3" s="26">
        <v>739907327</v>
      </c>
      <c r="D3" s="26">
        <v>667069300</v>
      </c>
      <c r="E3" s="26">
        <v>730965901</v>
      </c>
      <c r="F3" s="26">
        <v>723485327</v>
      </c>
      <c r="G3" s="26">
        <v>710927119</v>
      </c>
      <c r="H3" s="26">
        <v>758463955</v>
      </c>
      <c r="I3" s="26">
        <v>775783763</v>
      </c>
      <c r="J3" s="26">
        <v>769530780</v>
      </c>
      <c r="K3" s="26">
        <v>817007595</v>
      </c>
      <c r="L3" s="26">
        <v>798209566</v>
      </c>
      <c r="M3" s="26">
        <v>864479342</v>
      </c>
    </row>
    <row r="4" spans="1:13" x14ac:dyDescent="0.3">
      <c r="A4" s="31" t="s">
        <v>41</v>
      </c>
      <c r="B4" s="26">
        <v>25195632016857.551</v>
      </c>
      <c r="C4" s="26">
        <v>26508805186501.18</v>
      </c>
      <c r="D4" s="26">
        <v>28479963892464.988</v>
      </c>
      <c r="E4" s="26">
        <v>27968363357596.734</v>
      </c>
      <c r="F4" s="26">
        <v>31210095413593.59</v>
      </c>
      <c r="G4" s="26">
        <v>30274592101597.273</v>
      </c>
      <c r="H4" s="26">
        <v>32291647357531.133</v>
      </c>
      <c r="I4" s="26">
        <v>31469218948727.723</v>
      </c>
      <c r="J4" s="26">
        <v>32420866860997.746</v>
      </c>
      <c r="K4" s="26">
        <v>31781022561160.152</v>
      </c>
      <c r="L4" s="26">
        <v>31516114452839.348</v>
      </c>
      <c r="M4" s="26">
        <v>36760575479115.234</v>
      </c>
    </row>
    <row r="5" spans="1:13" x14ac:dyDescent="0.3">
      <c r="A5" s="31" t="s">
        <v>42</v>
      </c>
      <c r="B5" s="26">
        <v>47444063</v>
      </c>
      <c r="C5" s="26">
        <v>48875180</v>
      </c>
      <c r="D5" s="26">
        <v>50475022</v>
      </c>
      <c r="E5" s="26">
        <v>51727892</v>
      </c>
      <c r="F5" s="26">
        <v>50183407</v>
      </c>
      <c r="G5" s="26">
        <v>51078575</v>
      </c>
      <c r="H5" s="26">
        <v>52285888</v>
      </c>
      <c r="I5" s="26">
        <v>52995785</v>
      </c>
      <c r="J5" s="26">
        <v>52880267</v>
      </c>
      <c r="K5" s="26">
        <v>54494889</v>
      </c>
      <c r="L5" s="26">
        <v>53623915</v>
      </c>
      <c r="M5" s="26">
        <v>53632205</v>
      </c>
    </row>
    <row r="6" spans="1:13" x14ac:dyDescent="0.3">
      <c r="A6" s="31" t="s">
        <v>47</v>
      </c>
      <c r="B6" s="26">
        <v>32949586</v>
      </c>
      <c r="C6" s="26">
        <v>32759256</v>
      </c>
      <c r="D6" s="26">
        <v>33721530</v>
      </c>
      <c r="E6" s="26">
        <v>34174159</v>
      </c>
      <c r="F6" s="26">
        <v>34435214</v>
      </c>
      <c r="G6" s="26">
        <v>34614691</v>
      </c>
      <c r="H6" s="26">
        <v>34611240</v>
      </c>
      <c r="I6" s="26">
        <v>34812122</v>
      </c>
      <c r="J6" s="26">
        <v>35589192</v>
      </c>
      <c r="K6" s="26">
        <v>35147380</v>
      </c>
      <c r="L6" s="26">
        <v>35577945</v>
      </c>
      <c r="M6" s="26">
        <v>36284228</v>
      </c>
    </row>
    <row r="7" spans="1:13" x14ac:dyDescent="0.3">
      <c r="A7" s="31" t="s">
        <v>43</v>
      </c>
      <c r="B7" s="26">
        <v>44338396314.450005</v>
      </c>
      <c r="C7" s="26">
        <v>23715829001.029999</v>
      </c>
      <c r="D7" s="26">
        <v>3852125757</v>
      </c>
      <c r="E7" s="26">
        <v>101787335072.87999</v>
      </c>
      <c r="F7" s="26">
        <v>15304735283.599998</v>
      </c>
      <c r="G7" s="26">
        <v>128854271.90000001</v>
      </c>
      <c r="H7" s="26">
        <v>867501313.60000002</v>
      </c>
      <c r="I7" s="26">
        <v>1200368028.5999999</v>
      </c>
      <c r="J7" s="26">
        <v>1781313360.5999999</v>
      </c>
      <c r="K7" s="26">
        <v>2747227086.2399993</v>
      </c>
      <c r="L7" s="26">
        <v>1385288810.1299999</v>
      </c>
      <c r="M7" s="26">
        <v>1913434039.2350001</v>
      </c>
    </row>
    <row r="8" spans="1:13" x14ac:dyDescent="0.3">
      <c r="A8" s="31" t="s">
        <v>53</v>
      </c>
      <c r="B8" s="26">
        <v>1728112629144.4297</v>
      </c>
      <c r="C8" s="26">
        <v>1729183624230.6599</v>
      </c>
      <c r="D8" s="26">
        <v>1652092119440.375</v>
      </c>
      <c r="E8" s="26">
        <v>1736219417753.9299</v>
      </c>
      <c r="F8" s="26">
        <v>1987389862600.0088</v>
      </c>
      <c r="G8" s="26">
        <v>947044932154.80884</v>
      </c>
      <c r="H8" s="26">
        <v>965959192713.94885</v>
      </c>
      <c r="I8" s="26">
        <v>2020052500565.3186</v>
      </c>
      <c r="J8" s="26">
        <v>1917797738375.7761</v>
      </c>
      <c r="K8" s="26">
        <v>1971798564437.7336</v>
      </c>
      <c r="L8" s="26">
        <v>2237391715593.1147</v>
      </c>
      <c r="M8" s="26">
        <v>1989872820347.334</v>
      </c>
    </row>
    <row r="9" spans="1:13" x14ac:dyDescent="0.3">
      <c r="A9" s="31" t="s">
        <v>45</v>
      </c>
      <c r="B9" s="26">
        <v>958425</v>
      </c>
      <c r="C9" s="26">
        <v>959132</v>
      </c>
      <c r="D9" s="26">
        <v>984840</v>
      </c>
      <c r="E9" s="26">
        <v>1003763</v>
      </c>
      <c r="F9" s="26">
        <v>1015218</v>
      </c>
      <c r="G9" s="26">
        <v>1016914</v>
      </c>
      <c r="H9" s="26">
        <v>1047274</v>
      </c>
      <c r="I9" s="26">
        <v>1069056</v>
      </c>
      <c r="J9" s="26">
        <v>1093849</v>
      </c>
      <c r="K9" s="26">
        <v>1113996</v>
      </c>
      <c r="L9" s="26">
        <v>1137423</v>
      </c>
      <c r="M9" s="26">
        <v>1165667</v>
      </c>
    </row>
    <row r="10" spans="1:13" x14ac:dyDescent="0.3">
      <c r="A10" s="20" t="s">
        <v>5</v>
      </c>
    </row>
  </sheetData>
  <phoneticPr fontId="1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BF0AD-06D5-4321-9305-CB6E2F218F9E}">
  <dimension ref="A1:M12"/>
  <sheetViews>
    <sheetView workbookViewId="0">
      <selection activeCell="B2" sqref="B2"/>
    </sheetView>
  </sheetViews>
  <sheetFormatPr defaultRowHeight="14.4" x14ac:dyDescent="0.3"/>
  <cols>
    <col min="1" max="1" width="33.6640625" bestFit="1" customWidth="1"/>
    <col min="2" max="7" width="18.33203125" bestFit="1" customWidth="1"/>
    <col min="8" max="13" width="16.88671875" bestFit="1" customWidth="1"/>
  </cols>
  <sheetData>
    <row r="1" spans="1:13" x14ac:dyDescent="0.3">
      <c r="B1" s="17" t="s">
        <v>89</v>
      </c>
    </row>
    <row r="2" spans="1:13" x14ac:dyDescent="0.3">
      <c r="A2" s="31"/>
      <c r="B2" s="31" t="s">
        <v>63</v>
      </c>
      <c r="C2" s="31" t="s">
        <v>64</v>
      </c>
      <c r="D2" s="31" t="s">
        <v>65</v>
      </c>
      <c r="E2" s="31" t="s">
        <v>73</v>
      </c>
      <c r="F2" s="31" t="s">
        <v>74</v>
      </c>
      <c r="G2" s="31" t="s">
        <v>75</v>
      </c>
      <c r="H2" s="31" t="s">
        <v>83</v>
      </c>
      <c r="I2" s="31" t="s">
        <v>84</v>
      </c>
      <c r="J2" s="31" t="s">
        <v>85</v>
      </c>
      <c r="K2" s="31" t="s">
        <v>86</v>
      </c>
      <c r="L2" s="31" t="s">
        <v>87</v>
      </c>
      <c r="M2" s="31" t="s">
        <v>88</v>
      </c>
    </row>
    <row r="3" spans="1:13" x14ac:dyDescent="0.3">
      <c r="A3" s="31" t="s">
        <v>40</v>
      </c>
      <c r="B3" s="26">
        <v>761615086</v>
      </c>
      <c r="C3" s="26">
        <v>762041418</v>
      </c>
      <c r="D3" s="26">
        <v>849852312</v>
      </c>
      <c r="E3" s="26">
        <v>837807427</v>
      </c>
      <c r="F3" s="26">
        <v>881382435</v>
      </c>
      <c r="G3" s="26">
        <v>833902920</v>
      </c>
      <c r="H3" s="26">
        <v>886808505</v>
      </c>
      <c r="I3" s="26"/>
      <c r="J3" s="26"/>
      <c r="K3" s="26"/>
      <c r="L3" s="26"/>
      <c r="M3" s="26"/>
    </row>
    <row r="4" spans="1:13" x14ac:dyDescent="0.3">
      <c r="A4" s="31" t="s">
        <v>41</v>
      </c>
      <c r="B4" s="26">
        <v>30383916031403.055</v>
      </c>
      <c r="C4" s="26">
        <v>36463760671773.836</v>
      </c>
      <c r="D4" s="26">
        <v>39899270157655.438</v>
      </c>
      <c r="E4" s="26">
        <v>37750719435801.391</v>
      </c>
      <c r="F4" s="26">
        <v>40453962378347.508</v>
      </c>
      <c r="G4" s="26">
        <v>39816370834336.25</v>
      </c>
      <c r="H4" s="26">
        <v>38194034184705.016</v>
      </c>
      <c r="I4" s="26"/>
      <c r="J4" s="26"/>
      <c r="K4" s="26"/>
      <c r="L4" s="26"/>
      <c r="M4" s="26"/>
    </row>
    <row r="5" spans="1:13" x14ac:dyDescent="0.3">
      <c r="A5" s="31" t="s">
        <v>42</v>
      </c>
      <c r="B5" s="26">
        <v>56273374</v>
      </c>
      <c r="C5" s="26">
        <v>57562970</v>
      </c>
      <c r="D5" s="26">
        <v>58675564</v>
      </c>
      <c r="E5" s="26">
        <v>58621508</v>
      </c>
      <c r="F5" s="26">
        <v>58445121</v>
      </c>
      <c r="G5" s="26">
        <v>59451228</v>
      </c>
      <c r="H5" s="26">
        <v>59837302</v>
      </c>
      <c r="I5" s="26"/>
      <c r="J5" s="26"/>
      <c r="K5" s="26"/>
      <c r="L5" s="26"/>
      <c r="M5" s="26"/>
    </row>
    <row r="6" spans="1:13" x14ac:dyDescent="0.3">
      <c r="A6" s="31" t="s">
        <v>47</v>
      </c>
      <c r="B6" s="26">
        <v>36048257</v>
      </c>
      <c r="C6" s="26">
        <v>35736543</v>
      </c>
      <c r="D6" s="26">
        <v>36717916</v>
      </c>
      <c r="E6" s="26">
        <v>36924935</v>
      </c>
      <c r="F6" s="26">
        <v>37405948</v>
      </c>
      <c r="G6" s="26">
        <v>37756476</v>
      </c>
      <c r="H6" s="26">
        <v>38032336</v>
      </c>
      <c r="I6" s="26"/>
      <c r="J6" s="26"/>
      <c r="K6" s="26"/>
      <c r="L6" s="26"/>
      <c r="M6" s="26"/>
    </row>
    <row r="7" spans="1:13" x14ac:dyDescent="0.3">
      <c r="A7" s="31" t="s">
        <v>43</v>
      </c>
      <c r="B7" s="26">
        <v>6696481040</v>
      </c>
      <c r="C7" s="26">
        <v>110558070.07499981</v>
      </c>
      <c r="D7" s="26">
        <v>94218270.890000001</v>
      </c>
      <c r="E7" s="26">
        <v>1266718890</v>
      </c>
      <c r="F7" s="26">
        <v>275874389</v>
      </c>
      <c r="G7" s="26">
        <v>628101315</v>
      </c>
      <c r="H7" s="26">
        <v>1677795885</v>
      </c>
      <c r="I7" s="26"/>
      <c r="J7" s="26"/>
      <c r="K7" s="26"/>
      <c r="L7" s="26"/>
      <c r="M7" s="26"/>
    </row>
    <row r="8" spans="1:13" x14ac:dyDescent="0.3">
      <c r="A8" s="31" t="s">
        <v>53</v>
      </c>
      <c r="B8" s="26">
        <v>1038694390721.347</v>
      </c>
      <c r="C8" s="26">
        <v>1067231138394.2173</v>
      </c>
      <c r="D8" s="26">
        <v>1078111864092.46</v>
      </c>
      <c r="E8" s="26">
        <v>1083677966798.5699</v>
      </c>
      <c r="F8" s="26">
        <v>1059708946782.5701</v>
      </c>
      <c r="G8" s="26">
        <v>1122686464584.1702</v>
      </c>
      <c r="H8" s="26">
        <v>1737605542140.7905</v>
      </c>
      <c r="I8" s="26"/>
      <c r="J8" s="26"/>
      <c r="K8" s="26"/>
      <c r="L8" s="26"/>
      <c r="M8" s="26"/>
    </row>
    <row r="9" spans="1:13" x14ac:dyDescent="0.3">
      <c r="A9" s="31" t="s">
        <v>45</v>
      </c>
      <c r="B9" s="26">
        <v>1160369</v>
      </c>
      <c r="C9" s="26">
        <v>1198718</v>
      </c>
      <c r="D9" s="26">
        <v>1220793</v>
      </c>
      <c r="E9" s="26">
        <v>1241887</v>
      </c>
      <c r="F9" s="26">
        <v>1256629</v>
      </c>
      <c r="G9" s="26">
        <v>1252319</v>
      </c>
      <c r="H9" s="26">
        <v>1292820</v>
      </c>
      <c r="I9" s="26"/>
      <c r="J9" s="26"/>
      <c r="K9" s="26"/>
      <c r="L9" s="26"/>
      <c r="M9" s="26"/>
    </row>
    <row r="10" spans="1:13" x14ac:dyDescent="0.3">
      <c r="A10" s="43" t="s">
        <v>5</v>
      </c>
    </row>
    <row r="11" spans="1:13" x14ac:dyDescent="0.3">
      <c r="G11" s="45"/>
    </row>
    <row r="12" spans="1:13" x14ac:dyDescent="0.3">
      <c r="G12" s="46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736C4E571CC64D860F26E8193C5B9B" ma:contentTypeVersion="5" ma:contentTypeDescription="Create a new document." ma:contentTypeScope="" ma:versionID="ec3abdcb6d86e1a6f63e1d4f32d9e633">
  <xsd:schema xmlns:xsd="http://www.w3.org/2001/XMLSchema" xmlns:xs="http://www.w3.org/2001/XMLSchema" xmlns:p="http://schemas.microsoft.com/office/2006/metadata/properties" xmlns:ns1="http://schemas.microsoft.com/sharepoint/v3" xmlns:ns2="28bf9f32-ce62-4854-90f6-b3614ca1e1f7" targetNamespace="http://schemas.microsoft.com/office/2006/metadata/properties" ma:root="true" ma:fieldsID="d9a0c80ad73d445866d74589b0074c41" ns1:_="" ns2:_="">
    <xsd:import namespace="http://schemas.microsoft.com/sharepoint/v3"/>
    <xsd:import namespace="28bf9f32-ce62-4854-90f6-b3614ca1e1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f9f32-ce62-4854-90f6-b3614ca1e1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D1FC693-06E4-481B-9F29-B39D4A95C1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8bf9f32-ce62-4854-90f6-b3614ca1e1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FBAB54-1DCE-4A70-A0AE-9CDFF81CD088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424F446-5C6E-4CD7-87E3-7946B67C0ED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17BF958-E4A5-47E2-AA97-3543A33BF18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f86bbf46-6e1a-465c-a69e-0b720dd91b76}" enabled="1" method="Privileged" siteId="{8f08ef26-4a12-4b4b-aecc-abd9243d106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Summary 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Manager/>
  <Company>Bank Of Uganda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lsemogerere</dc:creator>
  <cp:keywords/>
  <dc:description/>
  <cp:lastModifiedBy>Sharon Juliet Nalweyiso</cp:lastModifiedBy>
  <cp:revision/>
  <dcterms:created xsi:type="dcterms:W3CDTF">2010-07-19T08:35:02Z</dcterms:created>
  <dcterms:modified xsi:type="dcterms:W3CDTF">2026-10-15T08:40:49Z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_NewReviewCycle">
    <vt:lpwstr/>
  </property>
  <property fmtid="{D5CDD505-2E9C-101B-9397-08002B2CF9AE}" pid="4" name="ContentTypeId">
    <vt:lpwstr>0x01010064736C4E571CC64D860F26E8193C5B9B</vt:lpwstr>
  </property>
</Properties>
</file>