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Yield Curve\Updated T-Bills Data\2026\October\"/>
    </mc:Choice>
  </mc:AlternateContent>
  <xr:revisionPtr revIDLastSave="0" documentId="13_ncr:1_{A4956116-6CEA-4A8D-A625-A6A0676FEB50}" xr6:coauthVersionLast="47" xr6:coauthVersionMax="47" xr10:uidLastSave="{00000000-0000-0000-0000-000000000000}"/>
  <bookViews>
    <workbookView xWindow="-120" yWindow="-120" windowWidth="29040" windowHeight="15720" tabRatio="664" xr2:uid="{00000000-000D-0000-FFFF-FFFF00000000}"/>
  </bookViews>
  <sheets>
    <sheet name="T-Bills Matrix  07th Oct 2026" sheetId="15" r:id="rId1"/>
    <sheet name="From Access" sheetId="17" state="hidden" r:id="rId2"/>
    <sheet name="TBills as at 07th Oct 2026" sheetId="18" r:id="rId3"/>
    <sheet name="SLF" sheetId="19" state="hidden" r:id="rId4"/>
    <sheet name="Sheet1" sheetId="20" state="hidden" r:id="rId5"/>
  </sheets>
  <definedNames>
    <definedName name="_xlnm.Print_Area" localSheetId="3">SLF!#REF!</definedName>
    <definedName name="_xlnm.Print_Area" localSheetId="0">'T-Bills Matrix  07th Oct 2026'!#REF!</definedName>
    <definedName name="_xlnm.Print_Area">#REF!</definedName>
    <definedName name="_xlnm.Print_Titles" localSheetId="3">SLF!#REF!</definedName>
    <definedName name="_xlnm.Print_Titles" localSheetId="0">'T-Bills Matrix  07th Oct 2026'!#REF!</definedName>
    <definedName name="_xlnm.Print_Titles">#REF!</definedName>
    <definedName name="PRINT_TITLES_MI" localSheetId="3">SLF!#REF!</definedName>
    <definedName name="PRINT_TITLES_MI" localSheetId="0">'T-Bills Matrix  07th Oct 2026'!#REF!</definedName>
    <definedName name="PRINT_TITLES_MI">#REF!</definedName>
    <definedName name="TBYield1" localSheetId="3">SLF!#REF!</definedName>
    <definedName name="TBYield1">'T-Bills Matrix  07th Oct 2026'!#REF!</definedName>
    <definedName name="TBYieldCurve" localSheetId="3">SLF!#REF!</definedName>
    <definedName name="TBYieldCurve">'T-Bills Matrix  07th Oct 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9" l="1"/>
  <c r="H8" i="19" s="1"/>
  <c r="I2" i="19"/>
  <c r="D146" i="19"/>
  <c r="E146" i="19" s="1"/>
  <c r="E144" i="19"/>
  <c r="D142" i="19"/>
  <c r="E142" i="19" s="1"/>
  <c r="D138" i="19"/>
  <c r="E138" i="19" s="1"/>
  <c r="D134" i="19"/>
  <c r="E134" i="19" s="1"/>
  <c r="E132" i="19"/>
  <c r="D130" i="19"/>
  <c r="E130" i="19" s="1"/>
  <c r="D126" i="19"/>
  <c r="E126" i="19" s="1"/>
  <c r="E124" i="19"/>
  <c r="D118" i="19"/>
  <c r="E118" i="19" s="1"/>
  <c r="D114" i="19"/>
  <c r="E114" i="19" s="1"/>
  <c r="E112" i="19"/>
  <c r="D110" i="19"/>
  <c r="E110" i="19" s="1"/>
  <c r="D106" i="19"/>
  <c r="E106" i="19" s="1"/>
  <c r="D102" i="19"/>
  <c r="E102" i="19" s="1"/>
  <c r="E100" i="19"/>
  <c r="D98" i="19"/>
  <c r="E98" i="19" s="1"/>
  <c r="D94" i="19"/>
  <c r="E94" i="19" s="1"/>
  <c r="E92" i="19"/>
  <c r="D90" i="19"/>
  <c r="E90" i="19" s="1"/>
  <c r="D86" i="19"/>
  <c r="E86" i="19" s="1"/>
  <c r="D82" i="19"/>
  <c r="E82" i="19" s="1"/>
  <c r="E80" i="19"/>
  <c r="D78" i="19"/>
  <c r="E78" i="19" s="1"/>
  <c r="D74" i="19"/>
  <c r="E74" i="19" s="1"/>
  <c r="E72" i="19"/>
  <c r="D70" i="19"/>
  <c r="E70" i="19" s="1"/>
  <c r="E68" i="19"/>
  <c r="D66" i="19"/>
  <c r="E66" i="19" s="1"/>
  <c r="D62" i="19"/>
  <c r="E62" i="19" s="1"/>
  <c r="E60" i="19"/>
  <c r="D58" i="19"/>
  <c r="E58" i="19" s="1"/>
  <c r="D54" i="19"/>
  <c r="E54" i="19" s="1"/>
  <c r="E52" i="19"/>
  <c r="D50" i="19"/>
  <c r="E50" i="19" s="1"/>
  <c r="D46" i="19"/>
  <c r="E46" i="19" s="1"/>
  <c r="E44" i="19"/>
  <c r="D42" i="19"/>
  <c r="E42" i="19" s="1"/>
  <c r="D38" i="19"/>
  <c r="E38" i="19" s="1"/>
  <c r="E36" i="19"/>
  <c r="D34" i="19"/>
  <c r="E34" i="19" s="1"/>
  <c r="D14" i="19"/>
  <c r="E14" i="19" s="1"/>
  <c r="D10" i="19"/>
  <c r="E10" i="19" s="1"/>
  <c r="D6" i="19"/>
  <c r="E6" i="19" s="1"/>
  <c r="E4" i="19"/>
  <c r="D2" i="19"/>
  <c r="J2" i="19" s="1"/>
  <c r="B149" i="19"/>
  <c r="D149" i="19" s="1"/>
  <c r="E149" i="19" s="1"/>
  <c r="A149" i="19"/>
  <c r="B148" i="19"/>
  <c r="D148" i="19" s="1"/>
  <c r="E148" i="19" s="1"/>
  <c r="A148" i="19"/>
  <c r="B147" i="19"/>
  <c r="D147" i="19" s="1"/>
  <c r="E147" i="19" s="1"/>
  <c r="A147" i="19"/>
  <c r="B146" i="19"/>
  <c r="A146" i="19"/>
  <c r="B145" i="19"/>
  <c r="D145" i="19" s="1"/>
  <c r="E145" i="19" s="1"/>
  <c r="A145" i="19"/>
  <c r="B144" i="19"/>
  <c r="D144" i="19" s="1"/>
  <c r="A144" i="19"/>
  <c r="B143" i="19"/>
  <c r="D143" i="19" s="1"/>
  <c r="E143" i="19" s="1"/>
  <c r="A143" i="19"/>
  <c r="B142" i="19"/>
  <c r="A142" i="19"/>
  <c r="B141" i="19"/>
  <c r="D141" i="19" s="1"/>
  <c r="E141" i="19" s="1"/>
  <c r="A141" i="19"/>
  <c r="B140" i="19"/>
  <c r="D140" i="19" s="1"/>
  <c r="E140" i="19" s="1"/>
  <c r="A140" i="19"/>
  <c r="B139" i="19"/>
  <c r="D139" i="19" s="1"/>
  <c r="E139" i="19" s="1"/>
  <c r="A139" i="19"/>
  <c r="B138" i="19"/>
  <c r="A138" i="19"/>
  <c r="B137" i="19"/>
  <c r="D137" i="19" s="1"/>
  <c r="E137" i="19" s="1"/>
  <c r="A137" i="19"/>
  <c r="B136" i="19"/>
  <c r="D136" i="19" s="1"/>
  <c r="E136" i="19" s="1"/>
  <c r="A136" i="19"/>
  <c r="B135" i="19"/>
  <c r="D135" i="19" s="1"/>
  <c r="E135" i="19" s="1"/>
  <c r="A135" i="19"/>
  <c r="B134" i="19"/>
  <c r="A134" i="19"/>
  <c r="B133" i="19"/>
  <c r="D133" i="19" s="1"/>
  <c r="E133" i="19" s="1"/>
  <c r="A133" i="19"/>
  <c r="B132" i="19"/>
  <c r="D132" i="19" s="1"/>
  <c r="A132" i="19"/>
  <c r="B131" i="19"/>
  <c r="D131" i="19" s="1"/>
  <c r="E131" i="19" s="1"/>
  <c r="A131" i="19"/>
  <c r="B130" i="19"/>
  <c r="A130" i="19"/>
  <c r="B129" i="19"/>
  <c r="D129" i="19" s="1"/>
  <c r="E129" i="19" s="1"/>
  <c r="A129" i="19"/>
  <c r="B128" i="19"/>
  <c r="D128" i="19" s="1"/>
  <c r="E128" i="19" s="1"/>
  <c r="A128" i="19"/>
  <c r="B127" i="19"/>
  <c r="D127" i="19" s="1"/>
  <c r="E127" i="19" s="1"/>
  <c r="A127" i="19"/>
  <c r="B126" i="19"/>
  <c r="A126" i="19"/>
  <c r="B125" i="19"/>
  <c r="D125" i="19" s="1"/>
  <c r="E125" i="19" s="1"/>
  <c r="A125" i="19"/>
  <c r="B124" i="19"/>
  <c r="D124" i="19" s="1"/>
  <c r="A124" i="19"/>
  <c r="B123" i="19"/>
  <c r="D123" i="19" s="1"/>
  <c r="E123" i="19" s="1"/>
  <c r="A123" i="19"/>
  <c r="B122" i="19"/>
  <c r="D122" i="19" s="1"/>
  <c r="E122" i="19" s="1"/>
  <c r="A122" i="19"/>
  <c r="B121" i="19"/>
  <c r="D121" i="19" s="1"/>
  <c r="E121" i="19" s="1"/>
  <c r="A121" i="19"/>
  <c r="B120" i="19"/>
  <c r="D120" i="19" s="1"/>
  <c r="E120" i="19" s="1"/>
  <c r="A120" i="19"/>
  <c r="B119" i="19"/>
  <c r="D119" i="19" s="1"/>
  <c r="E119" i="19" s="1"/>
  <c r="A119" i="19"/>
  <c r="B118" i="19"/>
  <c r="A118" i="19"/>
  <c r="B117" i="19"/>
  <c r="D117" i="19" s="1"/>
  <c r="E117" i="19" s="1"/>
  <c r="A117" i="19"/>
  <c r="B116" i="19"/>
  <c r="D116" i="19" s="1"/>
  <c r="E116" i="19" s="1"/>
  <c r="A116" i="19"/>
  <c r="B115" i="19"/>
  <c r="D115" i="19" s="1"/>
  <c r="E115" i="19" s="1"/>
  <c r="A115" i="19"/>
  <c r="B114" i="19"/>
  <c r="A114" i="19"/>
  <c r="B113" i="19"/>
  <c r="D113" i="19" s="1"/>
  <c r="E113" i="19" s="1"/>
  <c r="A113" i="19"/>
  <c r="B112" i="19"/>
  <c r="D112" i="19" s="1"/>
  <c r="A112" i="19"/>
  <c r="B111" i="19"/>
  <c r="D111" i="19" s="1"/>
  <c r="E111" i="19" s="1"/>
  <c r="A111" i="19"/>
  <c r="B110" i="19"/>
  <c r="A110" i="19"/>
  <c r="B109" i="19"/>
  <c r="D109" i="19" s="1"/>
  <c r="E109" i="19" s="1"/>
  <c r="A109" i="19"/>
  <c r="B108" i="19"/>
  <c r="D108" i="19" s="1"/>
  <c r="E108" i="19" s="1"/>
  <c r="A108" i="19"/>
  <c r="B107" i="19"/>
  <c r="D107" i="19" s="1"/>
  <c r="E107" i="19" s="1"/>
  <c r="A107" i="19"/>
  <c r="B106" i="19"/>
  <c r="A106" i="19"/>
  <c r="B105" i="19"/>
  <c r="D105" i="19" s="1"/>
  <c r="E105" i="19" s="1"/>
  <c r="A105" i="19"/>
  <c r="B104" i="19"/>
  <c r="D104" i="19" s="1"/>
  <c r="E104" i="19" s="1"/>
  <c r="A104" i="19"/>
  <c r="B103" i="19"/>
  <c r="D103" i="19" s="1"/>
  <c r="E103" i="19" s="1"/>
  <c r="A103" i="19"/>
  <c r="B102" i="19"/>
  <c r="A102" i="19"/>
  <c r="B101" i="19"/>
  <c r="D101" i="19" s="1"/>
  <c r="E101" i="19" s="1"/>
  <c r="A101" i="19"/>
  <c r="B100" i="19"/>
  <c r="D100" i="19" s="1"/>
  <c r="A100" i="19"/>
  <c r="B99" i="19"/>
  <c r="D99" i="19" s="1"/>
  <c r="E99" i="19" s="1"/>
  <c r="A99" i="19"/>
  <c r="B98" i="19"/>
  <c r="A98" i="19"/>
  <c r="B97" i="19"/>
  <c r="D97" i="19" s="1"/>
  <c r="E97" i="19" s="1"/>
  <c r="A97" i="19"/>
  <c r="B96" i="19"/>
  <c r="D96" i="19" s="1"/>
  <c r="E96" i="19" s="1"/>
  <c r="A96" i="19"/>
  <c r="B95" i="19"/>
  <c r="D95" i="19" s="1"/>
  <c r="E95" i="19" s="1"/>
  <c r="A95" i="19"/>
  <c r="B94" i="19"/>
  <c r="A94" i="19"/>
  <c r="B93" i="19"/>
  <c r="D93" i="19" s="1"/>
  <c r="E93" i="19" s="1"/>
  <c r="A93" i="19"/>
  <c r="B92" i="19"/>
  <c r="D92" i="19" s="1"/>
  <c r="A92" i="19"/>
  <c r="B91" i="19"/>
  <c r="D91" i="19" s="1"/>
  <c r="E91" i="19" s="1"/>
  <c r="A91" i="19"/>
  <c r="B90" i="19"/>
  <c r="A90" i="19"/>
  <c r="B89" i="19"/>
  <c r="D89" i="19" s="1"/>
  <c r="E89" i="19" s="1"/>
  <c r="A89" i="19"/>
  <c r="B88" i="19"/>
  <c r="D88" i="19" s="1"/>
  <c r="E88" i="19" s="1"/>
  <c r="A88" i="19"/>
  <c r="B87" i="19"/>
  <c r="D87" i="19" s="1"/>
  <c r="E87" i="19" s="1"/>
  <c r="A87" i="19"/>
  <c r="B86" i="19"/>
  <c r="A86" i="19"/>
  <c r="B85" i="19"/>
  <c r="D85" i="19" s="1"/>
  <c r="E85" i="19" s="1"/>
  <c r="A85" i="19"/>
  <c r="B84" i="19"/>
  <c r="D84" i="19" s="1"/>
  <c r="E84" i="19" s="1"/>
  <c r="A84" i="19"/>
  <c r="B83" i="19"/>
  <c r="D83" i="19" s="1"/>
  <c r="E83" i="19" s="1"/>
  <c r="A83" i="19"/>
  <c r="B82" i="19"/>
  <c r="A82" i="19"/>
  <c r="B81" i="19"/>
  <c r="D81" i="19" s="1"/>
  <c r="E81" i="19" s="1"/>
  <c r="A81" i="19"/>
  <c r="B80" i="19"/>
  <c r="D80" i="19" s="1"/>
  <c r="A80" i="19"/>
  <c r="B79" i="19"/>
  <c r="D79" i="19" s="1"/>
  <c r="E79" i="19" s="1"/>
  <c r="A79" i="19"/>
  <c r="B78" i="19"/>
  <c r="A78" i="19"/>
  <c r="B77" i="19"/>
  <c r="D77" i="19" s="1"/>
  <c r="E77" i="19" s="1"/>
  <c r="A77" i="19"/>
  <c r="B76" i="19"/>
  <c r="D76" i="19" s="1"/>
  <c r="E76" i="19" s="1"/>
  <c r="A76" i="19"/>
  <c r="B75" i="19"/>
  <c r="D75" i="19" s="1"/>
  <c r="E75" i="19" s="1"/>
  <c r="A75" i="19"/>
  <c r="B74" i="19"/>
  <c r="A74" i="19"/>
  <c r="B73" i="19"/>
  <c r="D73" i="19" s="1"/>
  <c r="E73" i="19" s="1"/>
  <c r="A73" i="19"/>
  <c r="B72" i="19"/>
  <c r="D72" i="19" s="1"/>
  <c r="A72" i="19"/>
  <c r="B71" i="19"/>
  <c r="D71" i="19" s="1"/>
  <c r="E71" i="19" s="1"/>
  <c r="A71" i="19"/>
  <c r="B70" i="19"/>
  <c r="A70" i="19"/>
  <c r="B69" i="19"/>
  <c r="D69" i="19" s="1"/>
  <c r="E69" i="19" s="1"/>
  <c r="A69" i="19"/>
  <c r="B68" i="19"/>
  <c r="D68" i="19" s="1"/>
  <c r="A68" i="19"/>
  <c r="B67" i="19"/>
  <c r="D67" i="19" s="1"/>
  <c r="E67" i="19" s="1"/>
  <c r="A67" i="19"/>
  <c r="B66" i="19"/>
  <c r="A66" i="19"/>
  <c r="B65" i="19"/>
  <c r="D65" i="19" s="1"/>
  <c r="E65" i="19" s="1"/>
  <c r="A65" i="19"/>
  <c r="B64" i="19"/>
  <c r="D64" i="19" s="1"/>
  <c r="E64" i="19" s="1"/>
  <c r="A64" i="19"/>
  <c r="B63" i="19"/>
  <c r="D63" i="19" s="1"/>
  <c r="E63" i="19" s="1"/>
  <c r="A63" i="19"/>
  <c r="B62" i="19"/>
  <c r="A62" i="19"/>
  <c r="B61" i="19"/>
  <c r="D61" i="19" s="1"/>
  <c r="E61" i="19" s="1"/>
  <c r="A61" i="19"/>
  <c r="B60" i="19"/>
  <c r="D60" i="19" s="1"/>
  <c r="A60" i="19"/>
  <c r="B59" i="19"/>
  <c r="D59" i="19" s="1"/>
  <c r="E59" i="19" s="1"/>
  <c r="A59" i="19"/>
  <c r="B58" i="19"/>
  <c r="A58" i="19"/>
  <c r="B57" i="19"/>
  <c r="D57" i="19" s="1"/>
  <c r="E57" i="19" s="1"/>
  <c r="A57" i="19"/>
  <c r="B56" i="19"/>
  <c r="D56" i="19" s="1"/>
  <c r="E56" i="19" s="1"/>
  <c r="A56" i="19"/>
  <c r="B55" i="19"/>
  <c r="D55" i="19" s="1"/>
  <c r="E55" i="19" s="1"/>
  <c r="A55" i="19"/>
  <c r="B54" i="19"/>
  <c r="A54" i="19"/>
  <c r="B53" i="19"/>
  <c r="D53" i="19" s="1"/>
  <c r="E53" i="19" s="1"/>
  <c r="A53" i="19"/>
  <c r="B52" i="19"/>
  <c r="D52" i="19" s="1"/>
  <c r="A52" i="19"/>
  <c r="B51" i="19"/>
  <c r="D51" i="19" s="1"/>
  <c r="E51" i="19" s="1"/>
  <c r="A51" i="19"/>
  <c r="B50" i="19"/>
  <c r="A50" i="19"/>
  <c r="B49" i="19"/>
  <c r="D49" i="19" s="1"/>
  <c r="E49" i="19" s="1"/>
  <c r="A49" i="19"/>
  <c r="B48" i="19"/>
  <c r="D48" i="19" s="1"/>
  <c r="E48" i="19" s="1"/>
  <c r="A48" i="19"/>
  <c r="B47" i="19"/>
  <c r="D47" i="19" s="1"/>
  <c r="E47" i="19" s="1"/>
  <c r="A47" i="19"/>
  <c r="B46" i="19"/>
  <c r="A46" i="19"/>
  <c r="B45" i="19"/>
  <c r="D45" i="19" s="1"/>
  <c r="E45" i="19" s="1"/>
  <c r="A45" i="19"/>
  <c r="B44" i="19"/>
  <c r="D44" i="19" s="1"/>
  <c r="A44" i="19"/>
  <c r="B43" i="19"/>
  <c r="D43" i="19" s="1"/>
  <c r="E43" i="19" s="1"/>
  <c r="A43" i="19"/>
  <c r="B42" i="19"/>
  <c r="A42" i="19"/>
  <c r="B41" i="19"/>
  <c r="D41" i="19" s="1"/>
  <c r="E41" i="19" s="1"/>
  <c r="A41" i="19"/>
  <c r="B40" i="19"/>
  <c r="D40" i="19" s="1"/>
  <c r="E40" i="19" s="1"/>
  <c r="A40" i="19"/>
  <c r="B39" i="19"/>
  <c r="D39" i="19" s="1"/>
  <c r="E39" i="19" s="1"/>
  <c r="A39" i="19"/>
  <c r="B38" i="19"/>
  <c r="A38" i="19"/>
  <c r="B37" i="19"/>
  <c r="D37" i="19" s="1"/>
  <c r="E37" i="19" s="1"/>
  <c r="A37" i="19"/>
  <c r="B36" i="19"/>
  <c r="D36" i="19" s="1"/>
  <c r="A36" i="19"/>
  <c r="B35" i="19"/>
  <c r="D35" i="19" s="1"/>
  <c r="E35" i="19" s="1"/>
  <c r="A35" i="19"/>
  <c r="B34" i="19"/>
  <c r="A34" i="19"/>
  <c r="B33" i="19"/>
  <c r="D33" i="19" s="1"/>
  <c r="E33" i="19" s="1"/>
  <c r="A33" i="19"/>
  <c r="B32" i="19"/>
  <c r="D32" i="19" s="1"/>
  <c r="E32" i="19" s="1"/>
  <c r="A32" i="19"/>
  <c r="B31" i="19"/>
  <c r="D31" i="19" s="1"/>
  <c r="E31" i="19" s="1"/>
  <c r="A31" i="19"/>
  <c r="B30" i="19"/>
  <c r="D30" i="19" s="1"/>
  <c r="E30" i="19" s="1"/>
  <c r="A30" i="19"/>
  <c r="B29" i="19"/>
  <c r="D29" i="19" s="1"/>
  <c r="E29" i="19" s="1"/>
  <c r="A29" i="19"/>
  <c r="B28" i="19"/>
  <c r="D28" i="19" s="1"/>
  <c r="E28" i="19" s="1"/>
  <c r="A28" i="19"/>
  <c r="B27" i="19"/>
  <c r="D27" i="19" s="1"/>
  <c r="E27" i="19" s="1"/>
  <c r="A27" i="19"/>
  <c r="B26" i="19"/>
  <c r="D26" i="19" s="1"/>
  <c r="E26" i="19" s="1"/>
  <c r="A26" i="19"/>
  <c r="B25" i="19"/>
  <c r="D25" i="19" s="1"/>
  <c r="E25" i="19" s="1"/>
  <c r="A25" i="19"/>
  <c r="B24" i="19"/>
  <c r="D24" i="19" s="1"/>
  <c r="E24" i="19" s="1"/>
  <c r="A24" i="19"/>
  <c r="B23" i="19"/>
  <c r="D23" i="19" s="1"/>
  <c r="E23" i="19" s="1"/>
  <c r="A23" i="19"/>
  <c r="B22" i="19"/>
  <c r="D22" i="19" s="1"/>
  <c r="E22" i="19" s="1"/>
  <c r="A22" i="19"/>
  <c r="B21" i="19"/>
  <c r="D21" i="19" s="1"/>
  <c r="E21" i="19" s="1"/>
  <c r="A21" i="19"/>
  <c r="B20" i="19"/>
  <c r="D20" i="19" s="1"/>
  <c r="E20" i="19" s="1"/>
  <c r="A20" i="19"/>
  <c r="B19" i="19"/>
  <c r="D19" i="19" s="1"/>
  <c r="E19" i="19" s="1"/>
  <c r="A19" i="19"/>
  <c r="B18" i="19"/>
  <c r="D18" i="19" s="1"/>
  <c r="E18" i="19" s="1"/>
  <c r="A18" i="19"/>
  <c r="B17" i="19"/>
  <c r="D17" i="19" s="1"/>
  <c r="E17" i="19" s="1"/>
  <c r="A17" i="19"/>
  <c r="B16" i="19"/>
  <c r="D16" i="19" s="1"/>
  <c r="E16" i="19" s="1"/>
  <c r="A16" i="19"/>
  <c r="B15" i="19"/>
  <c r="D15" i="19" s="1"/>
  <c r="E15" i="19" s="1"/>
  <c r="A15" i="19"/>
  <c r="B14" i="19"/>
  <c r="A14" i="19"/>
  <c r="B13" i="19"/>
  <c r="D13" i="19" s="1"/>
  <c r="E13" i="19" s="1"/>
  <c r="A13" i="19"/>
  <c r="B12" i="19"/>
  <c r="D12" i="19" s="1"/>
  <c r="E12" i="19" s="1"/>
  <c r="A12" i="19"/>
  <c r="B11" i="19"/>
  <c r="D11" i="19" s="1"/>
  <c r="E11" i="19" s="1"/>
  <c r="A11" i="19"/>
  <c r="B10" i="19"/>
  <c r="A10" i="19"/>
  <c r="B9" i="19"/>
  <c r="D9" i="19" s="1"/>
  <c r="E9" i="19" s="1"/>
  <c r="A9" i="19"/>
  <c r="B8" i="19"/>
  <c r="D8" i="19" s="1"/>
  <c r="E8" i="19" s="1"/>
  <c r="A8" i="19"/>
  <c r="B7" i="19"/>
  <c r="D7" i="19" s="1"/>
  <c r="E7" i="19" s="1"/>
  <c r="A7" i="19"/>
  <c r="B6" i="19"/>
  <c r="A6" i="19"/>
  <c r="B5" i="19"/>
  <c r="D5" i="19" s="1"/>
  <c r="E5" i="19" s="1"/>
  <c r="A5" i="19"/>
  <c r="B4" i="19"/>
  <c r="D4" i="19" s="1"/>
  <c r="A4" i="19"/>
  <c r="B3" i="19"/>
  <c r="D3" i="19" s="1"/>
  <c r="E3" i="19" s="1"/>
  <c r="A3" i="19"/>
  <c r="B2" i="19"/>
  <c r="A2" i="19"/>
  <c r="E2" i="19" l="1"/>
  <c r="K2" i="19" s="1"/>
</calcChain>
</file>

<file path=xl/sharedStrings.xml><?xml version="1.0" encoding="utf-8"?>
<sst xmlns="http://schemas.openxmlformats.org/spreadsheetml/2006/main" count="109" uniqueCount="95">
  <si>
    <t>Security Name</t>
  </si>
  <si>
    <t>Price</t>
  </si>
  <si>
    <t>1 Year</t>
  </si>
  <si>
    <t>Benchmark</t>
  </si>
  <si>
    <t>Issue Date</t>
  </si>
  <si>
    <t>Date Due</t>
  </si>
  <si>
    <t>Days to Maturity</t>
  </si>
  <si>
    <t>YTM</t>
  </si>
  <si>
    <t>Face Value</t>
  </si>
  <si>
    <t>Discount Yield</t>
  </si>
  <si>
    <t>983 (6 months)</t>
  </si>
  <si>
    <t>1 Day</t>
  </si>
  <si>
    <t>990 (3 months)</t>
  </si>
  <si>
    <t>971 (12 months)</t>
  </si>
  <si>
    <t>991 (3 months)</t>
  </si>
  <si>
    <t>985 (6 months)</t>
  </si>
  <si>
    <t>992 (3 months)</t>
  </si>
  <si>
    <t>986 (6 months)</t>
  </si>
  <si>
    <t>973 (12 months)</t>
  </si>
  <si>
    <t>993 (3 months)</t>
  </si>
  <si>
    <t>987 (6 months)</t>
  </si>
  <si>
    <t>994 (3 months)</t>
  </si>
  <si>
    <t>988 (6 months)</t>
  </si>
  <si>
    <t>995 (3 months)</t>
  </si>
  <si>
    <t>3 Month</t>
  </si>
  <si>
    <t>989 (6 months)</t>
  </si>
  <si>
    <t>990 (6 months)</t>
  </si>
  <si>
    <t>978 (12 months)</t>
  </si>
  <si>
    <t>991 (6 months)</t>
  </si>
  <si>
    <t>992 (6 months)</t>
  </si>
  <si>
    <t>984 (3 months)</t>
  </si>
  <si>
    <t>984 (12 months)</t>
  </si>
  <si>
    <t>993 (6 months)</t>
  </si>
  <si>
    <t>994 (6 months)</t>
  </si>
  <si>
    <t>995 (6 months)</t>
  </si>
  <si>
    <t>6 Month</t>
  </si>
  <si>
    <t>983 (12 months)</t>
  </si>
  <si>
    <t>984 (6 months)</t>
  </si>
  <si>
    <t>985 (12 months)</t>
  </si>
  <si>
    <t>986 (12 months)</t>
  </si>
  <si>
    <t>987 (12 months)</t>
  </si>
  <si>
    <t>988 (12 months)</t>
  </si>
  <si>
    <t>989 (12 months)</t>
  </si>
  <si>
    <t>990 (12 months)</t>
  </si>
  <si>
    <t>991 (12 months)</t>
  </si>
  <si>
    <t>992 (12 months)</t>
  </si>
  <si>
    <t>993 (12 months)</t>
  </si>
  <si>
    <t>994 (12 months)</t>
  </si>
  <si>
    <t>995 (12 months)</t>
  </si>
  <si>
    <t xml:space="preserve"> Maturity Date</t>
  </si>
  <si>
    <t>3 month</t>
  </si>
  <si>
    <t>1070 (6 months)</t>
  </si>
  <si>
    <t>1072 (6 months)</t>
  </si>
  <si>
    <t>DTM</t>
  </si>
  <si>
    <t>FV</t>
  </si>
  <si>
    <t>MV</t>
  </si>
  <si>
    <t xml:space="preserve">Bank </t>
  </si>
  <si>
    <t>Total FV</t>
  </si>
  <si>
    <t>Total MV</t>
  </si>
  <si>
    <t>Total Amount to Borrow</t>
  </si>
  <si>
    <t>0.045 Haircut</t>
  </si>
  <si>
    <t>1 year</t>
  </si>
  <si>
    <t xml:space="preserve"> Price </t>
  </si>
  <si>
    <t xml:space="preserve"> YTM </t>
  </si>
  <si>
    <t xml:space="preserve"> Discount Yield </t>
  </si>
  <si>
    <t>1215(12 months)</t>
  </si>
  <si>
    <t>1221(12 months)</t>
  </si>
  <si>
    <t>1222(12 months)</t>
  </si>
  <si>
    <t>1223(12 months)</t>
  </si>
  <si>
    <t>1224(12 months)</t>
  </si>
  <si>
    <t>1225(12 months)</t>
  </si>
  <si>
    <t>1226(12 months)</t>
  </si>
  <si>
    <t>7 day</t>
  </si>
  <si>
    <t>1227(6 months)</t>
  </si>
  <si>
    <t>1227(12 months)</t>
  </si>
  <si>
    <t>6 month</t>
  </si>
  <si>
    <t>1228(12 months)</t>
  </si>
  <si>
    <t>1229(6 months)</t>
  </si>
  <si>
    <t>1229(12 months)</t>
  </si>
  <si>
    <t>1230(6 months)</t>
  </si>
  <si>
    <t>1230(12 months)</t>
  </si>
  <si>
    <t>1231(6 months)</t>
  </si>
  <si>
    <t>1231(12 months)</t>
  </si>
  <si>
    <t>1232(3 months)</t>
  </si>
  <si>
    <t>1232(6 months)</t>
  </si>
  <si>
    <t>1232(12 months)</t>
  </si>
  <si>
    <t>1233(3 months)</t>
  </si>
  <si>
    <t>1233(6 months)</t>
  </si>
  <si>
    <t>1233(12 months)</t>
  </si>
  <si>
    <t>1234(3 months)</t>
  </si>
  <si>
    <t>1234(6 months)</t>
  </si>
  <si>
    <t>1234(12 months)</t>
  </si>
  <si>
    <t>1235(3 months)</t>
  </si>
  <si>
    <t>1235(6 months)</t>
  </si>
  <si>
    <t>1235(12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</si>
</sst>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0_)"/>
    <numFmt numFmtId="166" formatCode="0.0_)"/>
    <numFmt numFmtId="167" formatCode="_-* #,##0.000_-;\-* #,##0.000_-;_-* &quot;-&quot;??_-;_-@_-"/>
    <numFmt numFmtId="168" formatCode="0.000_)"/>
    <numFmt numFmtId="169" formatCode="0.00_)"/>
    <numFmt numFmtId="170" formatCode="[$-409]d\-mmm\-yy;@"/>
    <numFmt numFmtId="171" formatCode="0.000%"/>
  </numFmts>
  <fonts count="43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Book Antiqua"/>
      <family val="1"/>
    </font>
    <font>
      <sz val="12"/>
      <color rgb="FFFF0000"/>
      <name val="Book Antiqua"/>
      <family val="1"/>
    </font>
    <font>
      <sz val="14"/>
      <name val="Book Antiqua"/>
      <family val="1"/>
    </font>
    <font>
      <sz val="12"/>
      <name val="Garamond"/>
      <family val="1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01">
    <xf numFmtId="165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1" fillId="26" borderId="0" applyNumberFormat="0" applyBorder="0" applyAlignment="0" applyProtection="0"/>
    <xf numFmtId="0" fontId="22" fillId="27" borderId="1" applyNumberFormat="0" applyAlignment="0" applyProtection="0"/>
    <xf numFmtId="0" fontId="23" fillId="28" borderId="2" applyNumberFormat="0" applyAlignment="0" applyProtection="0"/>
    <xf numFmtId="164" fontId="1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9" fillId="30" borderId="1" applyNumberFormat="0" applyAlignment="0" applyProtection="0"/>
    <xf numFmtId="0" fontId="30" fillId="0" borderId="6" applyNumberFormat="0" applyFill="0" applyAlignment="0" applyProtection="0"/>
    <xf numFmtId="0" fontId="31" fillId="31" borderId="0" applyNumberFormat="0" applyBorder="0" applyAlignment="0" applyProtection="0"/>
    <xf numFmtId="0" fontId="19" fillId="0" borderId="0"/>
    <xf numFmtId="165" fontId="18" fillId="0" borderId="0"/>
    <xf numFmtId="165" fontId="18" fillId="0" borderId="0"/>
    <xf numFmtId="0" fontId="19" fillId="32" borderId="7" applyNumberFormat="0" applyFont="0" applyAlignment="0" applyProtection="0"/>
    <xf numFmtId="0" fontId="32" fillId="27" borderId="8" applyNumberFormat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16" fillId="0" borderId="0"/>
    <xf numFmtId="0" fontId="15" fillId="0" borderId="0"/>
    <xf numFmtId="0" fontId="14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0" borderId="0"/>
    <xf numFmtId="0" fontId="13" fillId="32" borderId="7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165" fontId="18" fillId="0" borderId="0"/>
    <xf numFmtId="0" fontId="12" fillId="0" borderId="0"/>
    <xf numFmtId="0" fontId="12" fillId="32" borderId="7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0" borderId="0"/>
    <xf numFmtId="0" fontId="12" fillId="32" borderId="7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2" borderId="7" applyNumberFormat="0" applyFont="0" applyAlignment="0" applyProtection="0"/>
    <xf numFmtId="0" fontId="11" fillId="32" borderId="7" applyNumberFormat="0" applyFont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7" applyNumberFormat="0" applyFont="0" applyAlignment="0" applyProtection="0"/>
    <xf numFmtId="0" fontId="10" fillId="32" borderId="7" applyNumberFormat="0" applyFont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7" applyNumberFormat="0" applyFont="0" applyAlignment="0" applyProtection="0"/>
    <xf numFmtId="0" fontId="8" fillId="32" borderId="7" applyNumberFormat="0" applyFont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2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</cellStyleXfs>
  <cellXfs count="57">
    <xf numFmtId="165" fontId="0" fillId="0" borderId="0" xfId="0"/>
    <xf numFmtId="165" fontId="36" fillId="0" borderId="0" xfId="0" applyFont="1"/>
    <xf numFmtId="166" fontId="0" fillId="0" borderId="0" xfId="0" applyNumberFormat="1"/>
    <xf numFmtId="165" fontId="37" fillId="0" borderId="0" xfId="0" applyFont="1"/>
    <xf numFmtId="15" fontId="37" fillId="0" borderId="0" xfId="0" applyNumberFormat="1" applyFont="1"/>
    <xf numFmtId="2" fontId="37" fillId="0" borderId="0" xfId="0" applyNumberFormat="1" applyFont="1"/>
    <xf numFmtId="167" fontId="37" fillId="0" borderId="0" xfId="28" applyNumberFormat="1" applyFont="1"/>
    <xf numFmtId="165" fontId="38" fillId="0" borderId="0" xfId="0" applyFont="1"/>
    <xf numFmtId="15" fontId="38" fillId="0" borderId="0" xfId="0" applyNumberFormat="1" applyFont="1"/>
    <xf numFmtId="2" fontId="38" fillId="0" borderId="0" xfId="0" applyNumberFormat="1" applyFont="1"/>
    <xf numFmtId="167" fontId="38" fillId="0" borderId="0" xfId="28" applyNumberFormat="1" applyFont="1"/>
    <xf numFmtId="165" fontId="18" fillId="0" borderId="0" xfId="0" applyFont="1"/>
    <xf numFmtId="168" fontId="36" fillId="0" borderId="0" xfId="0" applyNumberFormat="1" applyFont="1"/>
    <xf numFmtId="168" fontId="18" fillId="0" borderId="0" xfId="0" applyNumberFormat="1" applyFont="1"/>
    <xf numFmtId="167" fontId="0" fillId="0" borderId="0" xfId="28" applyNumberFormat="1" applyFont="1" applyFill="1"/>
    <xf numFmtId="164" fontId="18" fillId="0" borderId="0" xfId="28" applyFont="1"/>
    <xf numFmtId="165" fontId="39" fillId="0" borderId="0" xfId="0" applyFont="1"/>
    <xf numFmtId="15" fontId="39" fillId="0" borderId="0" xfId="0" applyNumberFormat="1" applyFont="1"/>
    <xf numFmtId="167" fontId="0" fillId="0" borderId="0" xfId="28" applyNumberFormat="1" applyFont="1"/>
    <xf numFmtId="167" fontId="39" fillId="0" borderId="0" xfId="28" applyNumberFormat="1" applyFont="1"/>
    <xf numFmtId="167" fontId="18" fillId="0" borderId="0" xfId="28" applyNumberFormat="1" applyFont="1"/>
    <xf numFmtId="2" fontId="39" fillId="0" borderId="0" xfId="0" applyNumberFormat="1" applyFont="1"/>
    <xf numFmtId="164" fontId="18" fillId="0" borderId="0" xfId="28" applyFont="1" applyFill="1"/>
    <xf numFmtId="165" fontId="17" fillId="0" borderId="10" xfId="0" applyFont="1" applyBorder="1" applyAlignment="1">
      <alignment horizontal="left"/>
    </xf>
    <xf numFmtId="15" fontId="17" fillId="0" borderId="10" xfId="0" applyNumberFormat="1" applyFont="1" applyBorder="1" applyAlignment="1">
      <alignment horizontal="left"/>
    </xf>
    <xf numFmtId="2" fontId="17" fillId="0" borderId="10" xfId="0" applyNumberFormat="1" applyFont="1" applyBorder="1" applyAlignment="1">
      <alignment horizontal="left"/>
    </xf>
    <xf numFmtId="167" fontId="17" fillId="0" borderId="10" xfId="0" applyNumberFormat="1" applyFont="1" applyBorder="1" applyAlignment="1">
      <alignment horizontal="left"/>
    </xf>
    <xf numFmtId="167" fontId="39" fillId="0" borderId="0" xfId="28" applyNumberFormat="1" applyFont="1" applyFill="1"/>
    <xf numFmtId="164" fontId="0" fillId="0" borderId="0" xfId="28" applyFont="1" applyFill="1"/>
    <xf numFmtId="165" fontId="40" fillId="0" borderId="10" xfId="0" applyFont="1" applyBorder="1"/>
    <xf numFmtId="169" fontId="40" fillId="0" borderId="10" xfId="0" applyNumberFormat="1" applyFont="1" applyBorder="1"/>
    <xf numFmtId="15" fontId="40" fillId="0" borderId="10" xfId="39" applyNumberFormat="1" applyFont="1" applyBorder="1"/>
    <xf numFmtId="167" fontId="40" fillId="0" borderId="10" xfId="28" applyNumberFormat="1" applyFont="1" applyBorder="1"/>
    <xf numFmtId="170" fontId="40" fillId="0" borderId="10" xfId="0" applyNumberFormat="1" applyFont="1" applyBorder="1"/>
    <xf numFmtId="164" fontId="40" fillId="0" borderId="10" xfId="28" applyFont="1" applyBorder="1"/>
    <xf numFmtId="2" fontId="40" fillId="0" borderId="10" xfId="0" applyNumberFormat="1" applyFont="1" applyBorder="1"/>
    <xf numFmtId="165" fontId="41" fillId="0" borderId="11" xfId="0" applyFont="1" applyBorder="1"/>
    <xf numFmtId="167" fontId="41" fillId="0" borderId="12" xfId="28" applyNumberFormat="1" applyFont="1" applyBorder="1"/>
    <xf numFmtId="165" fontId="41" fillId="0" borderId="12" xfId="0" applyFont="1" applyBorder="1"/>
    <xf numFmtId="165" fontId="41" fillId="0" borderId="13" xfId="0" applyFont="1" applyBorder="1"/>
    <xf numFmtId="167" fontId="0" fillId="0" borderId="15" xfId="28" applyNumberFormat="1" applyFont="1" applyBorder="1"/>
    <xf numFmtId="167" fontId="41" fillId="0" borderId="16" xfId="28" applyNumberFormat="1" applyFont="1" applyBorder="1"/>
    <xf numFmtId="169" fontId="18" fillId="0" borderId="0" xfId="0" applyNumberFormat="1" applyFont="1"/>
    <xf numFmtId="165" fontId="18" fillId="0" borderId="14" xfId="0" applyFont="1" applyBorder="1"/>
    <xf numFmtId="168" fontId="0" fillId="0" borderId="0" xfId="0" applyNumberFormat="1"/>
    <xf numFmtId="15" fontId="41" fillId="0" borderId="0" xfId="39" applyNumberFormat="1" applyFont="1"/>
    <xf numFmtId="168" fontId="41" fillId="0" borderId="0" xfId="0" applyNumberFormat="1" applyFont="1"/>
    <xf numFmtId="165" fontId="42" fillId="0" borderId="0" xfId="0" applyFont="1"/>
    <xf numFmtId="2" fontId="41" fillId="0" borderId="0" xfId="39" applyNumberFormat="1" applyFont="1"/>
    <xf numFmtId="167" fontId="41" fillId="0" borderId="0" xfId="28" applyNumberFormat="1" applyFont="1"/>
    <xf numFmtId="165" fontId="41" fillId="0" borderId="0" xfId="39" applyFont="1"/>
    <xf numFmtId="171" fontId="41" fillId="0" borderId="0" xfId="0" applyNumberFormat="1" applyFont="1"/>
    <xf numFmtId="171" fontId="0" fillId="0" borderId="0" xfId="0" applyNumberFormat="1"/>
    <xf numFmtId="171" fontId="18" fillId="0" borderId="0" xfId="0" applyNumberFormat="1" applyFont="1"/>
    <xf numFmtId="15" fontId="18" fillId="0" borderId="0" xfId="39" applyNumberFormat="1"/>
    <xf numFmtId="15" fontId="0" fillId="0" borderId="0" xfId="0" applyNumberFormat="1"/>
    <xf numFmtId="2" fontId="0" fillId="0" borderId="0" xfId="0" applyNumberFormat="1"/>
  </cellXfs>
  <cellStyles count="901">
    <cellStyle name="20% - Accent1" xfId="1" builtinId="30" customBuiltin="1"/>
    <cellStyle name="20% - Accent1 10" xfId="305" xr:uid="{00000000-0005-0000-0000-000001000000}"/>
    <cellStyle name="20% - Accent1 10 2" xfId="645" xr:uid="{00000000-0005-0000-0000-000002000000}"/>
    <cellStyle name="20% - Accent1 11" xfId="339" xr:uid="{00000000-0005-0000-0000-000003000000}"/>
    <cellStyle name="20% - Accent1 11 2" xfId="679" xr:uid="{00000000-0005-0000-0000-000004000000}"/>
    <cellStyle name="20% - Accent1 12" xfId="373" xr:uid="{00000000-0005-0000-0000-000005000000}"/>
    <cellStyle name="20% - Accent1 2" xfId="49" xr:uid="{00000000-0005-0000-0000-000006000000}"/>
    <cellStyle name="20% - Accent1 2 10" xfId="340" xr:uid="{00000000-0005-0000-0000-000007000000}"/>
    <cellStyle name="20% - Accent1 2 10 2" xfId="680" xr:uid="{00000000-0005-0000-0000-000008000000}"/>
    <cellStyle name="20% - Accent1 2 11" xfId="390" xr:uid="{00000000-0005-0000-0000-000009000000}"/>
    <cellStyle name="20% - Accent1 2 2" xfId="84" xr:uid="{00000000-0005-0000-0000-00000A000000}"/>
    <cellStyle name="20% - Accent1 2 2 2" xfId="424" xr:uid="{00000000-0005-0000-0000-00000B000000}"/>
    <cellStyle name="20% - Accent1 2 3" xfId="102" xr:uid="{00000000-0005-0000-0000-00000C000000}"/>
    <cellStyle name="20% - Accent1 2 3 2" xfId="442" xr:uid="{00000000-0005-0000-0000-00000D000000}"/>
    <cellStyle name="20% - Accent1 2 4" xfId="136" xr:uid="{00000000-0005-0000-0000-00000E000000}"/>
    <cellStyle name="20% - Accent1 2 4 2" xfId="476" xr:uid="{00000000-0005-0000-0000-00000F000000}"/>
    <cellStyle name="20% - Accent1 2 5" xfId="170" xr:uid="{00000000-0005-0000-0000-000010000000}"/>
    <cellStyle name="20% - Accent1 2 5 2" xfId="510" xr:uid="{00000000-0005-0000-0000-000011000000}"/>
    <cellStyle name="20% - Accent1 2 6" xfId="204" xr:uid="{00000000-0005-0000-0000-000012000000}"/>
    <cellStyle name="20% - Accent1 2 6 2" xfId="544" xr:uid="{00000000-0005-0000-0000-000013000000}"/>
    <cellStyle name="20% - Accent1 2 7" xfId="238" xr:uid="{00000000-0005-0000-0000-000014000000}"/>
    <cellStyle name="20% - Accent1 2 7 2" xfId="578" xr:uid="{00000000-0005-0000-0000-000015000000}"/>
    <cellStyle name="20% - Accent1 2 8" xfId="272" xr:uid="{00000000-0005-0000-0000-000016000000}"/>
    <cellStyle name="20% - Accent1 2 8 2" xfId="612" xr:uid="{00000000-0005-0000-0000-000017000000}"/>
    <cellStyle name="20% - Accent1 2 9" xfId="306" xr:uid="{00000000-0005-0000-0000-000018000000}"/>
    <cellStyle name="20% - Accent1 2 9 2" xfId="646" xr:uid="{00000000-0005-0000-0000-000019000000}"/>
    <cellStyle name="20% - Accent1 3" xfId="66" xr:uid="{00000000-0005-0000-0000-00001A000000}"/>
    <cellStyle name="20% - Accent1 3 2" xfId="407" xr:uid="{00000000-0005-0000-0000-00001B000000}"/>
    <cellStyle name="20% - Accent1 4" xfId="101" xr:uid="{00000000-0005-0000-0000-00001C000000}"/>
    <cellStyle name="20% - Accent1 4 2" xfId="441" xr:uid="{00000000-0005-0000-0000-00001D000000}"/>
    <cellStyle name="20% - Accent1 5" xfId="135" xr:uid="{00000000-0005-0000-0000-00001E000000}"/>
    <cellStyle name="20% - Accent1 5 2" xfId="475" xr:uid="{00000000-0005-0000-0000-00001F000000}"/>
    <cellStyle name="20% - Accent1 6" xfId="169" xr:uid="{00000000-0005-0000-0000-000020000000}"/>
    <cellStyle name="20% - Accent1 6 2" xfId="509" xr:uid="{00000000-0005-0000-0000-000021000000}"/>
    <cellStyle name="20% - Accent1 7" xfId="203" xr:uid="{00000000-0005-0000-0000-000022000000}"/>
    <cellStyle name="20% - Accent1 7 2" xfId="543" xr:uid="{00000000-0005-0000-0000-000023000000}"/>
    <cellStyle name="20% - Accent1 8" xfId="237" xr:uid="{00000000-0005-0000-0000-000024000000}"/>
    <cellStyle name="20% - Accent1 8 2" xfId="577" xr:uid="{00000000-0005-0000-0000-000025000000}"/>
    <cellStyle name="20% - Accent1 9" xfId="271" xr:uid="{00000000-0005-0000-0000-000026000000}"/>
    <cellStyle name="20% - Accent1 9 2" xfId="611" xr:uid="{00000000-0005-0000-0000-000027000000}"/>
    <cellStyle name="20% - Accent2" xfId="2" builtinId="34" customBuiltin="1"/>
    <cellStyle name="20% - Accent2 10" xfId="307" xr:uid="{00000000-0005-0000-0000-000029000000}"/>
    <cellStyle name="20% - Accent2 10 2" xfId="647" xr:uid="{00000000-0005-0000-0000-00002A000000}"/>
    <cellStyle name="20% - Accent2 11" xfId="341" xr:uid="{00000000-0005-0000-0000-00002B000000}"/>
    <cellStyle name="20% - Accent2 11 2" xfId="681" xr:uid="{00000000-0005-0000-0000-00002C000000}"/>
    <cellStyle name="20% - Accent2 12" xfId="374" xr:uid="{00000000-0005-0000-0000-00002D000000}"/>
    <cellStyle name="20% - Accent2 2" xfId="50" xr:uid="{00000000-0005-0000-0000-00002E000000}"/>
    <cellStyle name="20% - Accent2 2 10" xfId="342" xr:uid="{00000000-0005-0000-0000-00002F000000}"/>
    <cellStyle name="20% - Accent2 2 10 2" xfId="682" xr:uid="{00000000-0005-0000-0000-000030000000}"/>
    <cellStyle name="20% - Accent2 2 11" xfId="391" xr:uid="{00000000-0005-0000-0000-000031000000}"/>
    <cellStyle name="20% - Accent2 2 2" xfId="85" xr:uid="{00000000-0005-0000-0000-000032000000}"/>
    <cellStyle name="20% - Accent2 2 2 2" xfId="425" xr:uid="{00000000-0005-0000-0000-000033000000}"/>
    <cellStyle name="20% - Accent2 2 3" xfId="104" xr:uid="{00000000-0005-0000-0000-000034000000}"/>
    <cellStyle name="20% - Accent2 2 3 2" xfId="444" xr:uid="{00000000-0005-0000-0000-000035000000}"/>
    <cellStyle name="20% - Accent2 2 4" xfId="138" xr:uid="{00000000-0005-0000-0000-000036000000}"/>
    <cellStyle name="20% - Accent2 2 4 2" xfId="478" xr:uid="{00000000-0005-0000-0000-000037000000}"/>
    <cellStyle name="20% - Accent2 2 5" xfId="172" xr:uid="{00000000-0005-0000-0000-000038000000}"/>
    <cellStyle name="20% - Accent2 2 5 2" xfId="512" xr:uid="{00000000-0005-0000-0000-000039000000}"/>
    <cellStyle name="20% - Accent2 2 6" xfId="206" xr:uid="{00000000-0005-0000-0000-00003A000000}"/>
    <cellStyle name="20% - Accent2 2 6 2" xfId="546" xr:uid="{00000000-0005-0000-0000-00003B000000}"/>
    <cellStyle name="20% - Accent2 2 7" xfId="240" xr:uid="{00000000-0005-0000-0000-00003C000000}"/>
    <cellStyle name="20% - Accent2 2 7 2" xfId="580" xr:uid="{00000000-0005-0000-0000-00003D000000}"/>
    <cellStyle name="20% - Accent2 2 8" xfId="274" xr:uid="{00000000-0005-0000-0000-00003E000000}"/>
    <cellStyle name="20% - Accent2 2 8 2" xfId="614" xr:uid="{00000000-0005-0000-0000-00003F000000}"/>
    <cellStyle name="20% - Accent2 2 9" xfId="308" xr:uid="{00000000-0005-0000-0000-000040000000}"/>
    <cellStyle name="20% - Accent2 2 9 2" xfId="648" xr:uid="{00000000-0005-0000-0000-000041000000}"/>
    <cellStyle name="20% - Accent2 3" xfId="67" xr:uid="{00000000-0005-0000-0000-000042000000}"/>
    <cellStyle name="20% - Accent2 3 2" xfId="408" xr:uid="{00000000-0005-0000-0000-000043000000}"/>
    <cellStyle name="20% - Accent2 4" xfId="103" xr:uid="{00000000-0005-0000-0000-000044000000}"/>
    <cellStyle name="20% - Accent2 4 2" xfId="443" xr:uid="{00000000-0005-0000-0000-000045000000}"/>
    <cellStyle name="20% - Accent2 5" xfId="137" xr:uid="{00000000-0005-0000-0000-000046000000}"/>
    <cellStyle name="20% - Accent2 5 2" xfId="477" xr:uid="{00000000-0005-0000-0000-000047000000}"/>
    <cellStyle name="20% - Accent2 6" xfId="171" xr:uid="{00000000-0005-0000-0000-000048000000}"/>
    <cellStyle name="20% - Accent2 6 2" xfId="511" xr:uid="{00000000-0005-0000-0000-000049000000}"/>
    <cellStyle name="20% - Accent2 7" xfId="205" xr:uid="{00000000-0005-0000-0000-00004A000000}"/>
    <cellStyle name="20% - Accent2 7 2" xfId="545" xr:uid="{00000000-0005-0000-0000-00004B000000}"/>
    <cellStyle name="20% - Accent2 8" xfId="239" xr:uid="{00000000-0005-0000-0000-00004C000000}"/>
    <cellStyle name="20% - Accent2 8 2" xfId="579" xr:uid="{00000000-0005-0000-0000-00004D000000}"/>
    <cellStyle name="20% - Accent2 9" xfId="273" xr:uid="{00000000-0005-0000-0000-00004E000000}"/>
    <cellStyle name="20% - Accent2 9 2" xfId="613" xr:uid="{00000000-0005-0000-0000-00004F000000}"/>
    <cellStyle name="20% - Accent3" xfId="3" builtinId="38" customBuiltin="1"/>
    <cellStyle name="20% - Accent3 10" xfId="309" xr:uid="{00000000-0005-0000-0000-000051000000}"/>
    <cellStyle name="20% - Accent3 10 2" xfId="649" xr:uid="{00000000-0005-0000-0000-000052000000}"/>
    <cellStyle name="20% - Accent3 11" xfId="343" xr:uid="{00000000-0005-0000-0000-000053000000}"/>
    <cellStyle name="20% - Accent3 11 2" xfId="683" xr:uid="{00000000-0005-0000-0000-000054000000}"/>
    <cellStyle name="20% - Accent3 12" xfId="375" xr:uid="{00000000-0005-0000-0000-000055000000}"/>
    <cellStyle name="20% - Accent3 2" xfId="51" xr:uid="{00000000-0005-0000-0000-000056000000}"/>
    <cellStyle name="20% - Accent3 2 10" xfId="344" xr:uid="{00000000-0005-0000-0000-000057000000}"/>
    <cellStyle name="20% - Accent3 2 10 2" xfId="684" xr:uid="{00000000-0005-0000-0000-000058000000}"/>
    <cellStyle name="20% - Accent3 2 11" xfId="392" xr:uid="{00000000-0005-0000-0000-000059000000}"/>
    <cellStyle name="20% - Accent3 2 2" xfId="86" xr:uid="{00000000-0005-0000-0000-00005A000000}"/>
    <cellStyle name="20% - Accent3 2 2 2" xfId="426" xr:uid="{00000000-0005-0000-0000-00005B000000}"/>
    <cellStyle name="20% - Accent3 2 3" xfId="106" xr:uid="{00000000-0005-0000-0000-00005C000000}"/>
    <cellStyle name="20% - Accent3 2 3 2" xfId="446" xr:uid="{00000000-0005-0000-0000-00005D000000}"/>
    <cellStyle name="20% - Accent3 2 4" xfId="140" xr:uid="{00000000-0005-0000-0000-00005E000000}"/>
    <cellStyle name="20% - Accent3 2 4 2" xfId="480" xr:uid="{00000000-0005-0000-0000-00005F000000}"/>
    <cellStyle name="20% - Accent3 2 5" xfId="174" xr:uid="{00000000-0005-0000-0000-000060000000}"/>
    <cellStyle name="20% - Accent3 2 5 2" xfId="514" xr:uid="{00000000-0005-0000-0000-000061000000}"/>
    <cellStyle name="20% - Accent3 2 6" xfId="208" xr:uid="{00000000-0005-0000-0000-000062000000}"/>
    <cellStyle name="20% - Accent3 2 6 2" xfId="548" xr:uid="{00000000-0005-0000-0000-000063000000}"/>
    <cellStyle name="20% - Accent3 2 7" xfId="242" xr:uid="{00000000-0005-0000-0000-000064000000}"/>
    <cellStyle name="20% - Accent3 2 7 2" xfId="582" xr:uid="{00000000-0005-0000-0000-000065000000}"/>
    <cellStyle name="20% - Accent3 2 8" xfId="276" xr:uid="{00000000-0005-0000-0000-000066000000}"/>
    <cellStyle name="20% - Accent3 2 8 2" xfId="616" xr:uid="{00000000-0005-0000-0000-000067000000}"/>
    <cellStyle name="20% - Accent3 2 9" xfId="310" xr:uid="{00000000-0005-0000-0000-000068000000}"/>
    <cellStyle name="20% - Accent3 2 9 2" xfId="650" xr:uid="{00000000-0005-0000-0000-000069000000}"/>
    <cellStyle name="20% - Accent3 3" xfId="68" xr:uid="{00000000-0005-0000-0000-00006A000000}"/>
    <cellStyle name="20% - Accent3 3 2" xfId="409" xr:uid="{00000000-0005-0000-0000-00006B000000}"/>
    <cellStyle name="20% - Accent3 4" xfId="105" xr:uid="{00000000-0005-0000-0000-00006C000000}"/>
    <cellStyle name="20% - Accent3 4 2" xfId="445" xr:uid="{00000000-0005-0000-0000-00006D000000}"/>
    <cellStyle name="20% - Accent3 5" xfId="139" xr:uid="{00000000-0005-0000-0000-00006E000000}"/>
    <cellStyle name="20% - Accent3 5 2" xfId="479" xr:uid="{00000000-0005-0000-0000-00006F000000}"/>
    <cellStyle name="20% - Accent3 6" xfId="173" xr:uid="{00000000-0005-0000-0000-000070000000}"/>
    <cellStyle name="20% - Accent3 6 2" xfId="513" xr:uid="{00000000-0005-0000-0000-000071000000}"/>
    <cellStyle name="20% - Accent3 7" xfId="207" xr:uid="{00000000-0005-0000-0000-000072000000}"/>
    <cellStyle name="20% - Accent3 7 2" xfId="547" xr:uid="{00000000-0005-0000-0000-000073000000}"/>
    <cellStyle name="20% - Accent3 8" xfId="241" xr:uid="{00000000-0005-0000-0000-000074000000}"/>
    <cellStyle name="20% - Accent3 8 2" xfId="581" xr:uid="{00000000-0005-0000-0000-000075000000}"/>
    <cellStyle name="20% - Accent3 9" xfId="275" xr:uid="{00000000-0005-0000-0000-000076000000}"/>
    <cellStyle name="20% - Accent3 9 2" xfId="615" xr:uid="{00000000-0005-0000-0000-000077000000}"/>
    <cellStyle name="20% - Accent4" xfId="4" builtinId="42" customBuiltin="1"/>
    <cellStyle name="20% - Accent4 10" xfId="311" xr:uid="{00000000-0005-0000-0000-000079000000}"/>
    <cellStyle name="20% - Accent4 10 2" xfId="651" xr:uid="{00000000-0005-0000-0000-00007A000000}"/>
    <cellStyle name="20% - Accent4 11" xfId="345" xr:uid="{00000000-0005-0000-0000-00007B000000}"/>
    <cellStyle name="20% - Accent4 11 2" xfId="685" xr:uid="{00000000-0005-0000-0000-00007C000000}"/>
    <cellStyle name="20% - Accent4 12" xfId="376" xr:uid="{00000000-0005-0000-0000-00007D000000}"/>
    <cellStyle name="20% - Accent4 2" xfId="52" xr:uid="{00000000-0005-0000-0000-00007E000000}"/>
    <cellStyle name="20% - Accent4 2 10" xfId="346" xr:uid="{00000000-0005-0000-0000-00007F000000}"/>
    <cellStyle name="20% - Accent4 2 10 2" xfId="686" xr:uid="{00000000-0005-0000-0000-000080000000}"/>
    <cellStyle name="20% - Accent4 2 11" xfId="393" xr:uid="{00000000-0005-0000-0000-000081000000}"/>
    <cellStyle name="20% - Accent4 2 2" xfId="87" xr:uid="{00000000-0005-0000-0000-000082000000}"/>
    <cellStyle name="20% - Accent4 2 2 2" xfId="427" xr:uid="{00000000-0005-0000-0000-000083000000}"/>
    <cellStyle name="20% - Accent4 2 3" xfId="108" xr:uid="{00000000-0005-0000-0000-000084000000}"/>
    <cellStyle name="20% - Accent4 2 3 2" xfId="448" xr:uid="{00000000-0005-0000-0000-000085000000}"/>
    <cellStyle name="20% - Accent4 2 4" xfId="142" xr:uid="{00000000-0005-0000-0000-000086000000}"/>
    <cellStyle name="20% - Accent4 2 4 2" xfId="482" xr:uid="{00000000-0005-0000-0000-000087000000}"/>
    <cellStyle name="20% - Accent4 2 5" xfId="176" xr:uid="{00000000-0005-0000-0000-000088000000}"/>
    <cellStyle name="20% - Accent4 2 5 2" xfId="516" xr:uid="{00000000-0005-0000-0000-000089000000}"/>
    <cellStyle name="20% - Accent4 2 6" xfId="210" xr:uid="{00000000-0005-0000-0000-00008A000000}"/>
    <cellStyle name="20% - Accent4 2 6 2" xfId="550" xr:uid="{00000000-0005-0000-0000-00008B000000}"/>
    <cellStyle name="20% - Accent4 2 7" xfId="244" xr:uid="{00000000-0005-0000-0000-00008C000000}"/>
    <cellStyle name="20% - Accent4 2 7 2" xfId="584" xr:uid="{00000000-0005-0000-0000-00008D000000}"/>
    <cellStyle name="20% - Accent4 2 8" xfId="278" xr:uid="{00000000-0005-0000-0000-00008E000000}"/>
    <cellStyle name="20% - Accent4 2 8 2" xfId="618" xr:uid="{00000000-0005-0000-0000-00008F000000}"/>
    <cellStyle name="20% - Accent4 2 9" xfId="312" xr:uid="{00000000-0005-0000-0000-000090000000}"/>
    <cellStyle name="20% - Accent4 2 9 2" xfId="652" xr:uid="{00000000-0005-0000-0000-000091000000}"/>
    <cellStyle name="20% - Accent4 3" xfId="69" xr:uid="{00000000-0005-0000-0000-000092000000}"/>
    <cellStyle name="20% - Accent4 3 2" xfId="410" xr:uid="{00000000-0005-0000-0000-000093000000}"/>
    <cellStyle name="20% - Accent4 4" xfId="107" xr:uid="{00000000-0005-0000-0000-000094000000}"/>
    <cellStyle name="20% - Accent4 4 2" xfId="447" xr:uid="{00000000-0005-0000-0000-000095000000}"/>
    <cellStyle name="20% - Accent4 5" xfId="141" xr:uid="{00000000-0005-0000-0000-000096000000}"/>
    <cellStyle name="20% - Accent4 5 2" xfId="481" xr:uid="{00000000-0005-0000-0000-000097000000}"/>
    <cellStyle name="20% - Accent4 6" xfId="175" xr:uid="{00000000-0005-0000-0000-000098000000}"/>
    <cellStyle name="20% - Accent4 6 2" xfId="515" xr:uid="{00000000-0005-0000-0000-000099000000}"/>
    <cellStyle name="20% - Accent4 7" xfId="209" xr:uid="{00000000-0005-0000-0000-00009A000000}"/>
    <cellStyle name="20% - Accent4 7 2" xfId="549" xr:uid="{00000000-0005-0000-0000-00009B000000}"/>
    <cellStyle name="20% - Accent4 8" xfId="243" xr:uid="{00000000-0005-0000-0000-00009C000000}"/>
    <cellStyle name="20% - Accent4 8 2" xfId="583" xr:uid="{00000000-0005-0000-0000-00009D000000}"/>
    <cellStyle name="20% - Accent4 9" xfId="277" xr:uid="{00000000-0005-0000-0000-00009E000000}"/>
    <cellStyle name="20% - Accent4 9 2" xfId="617" xr:uid="{00000000-0005-0000-0000-00009F000000}"/>
    <cellStyle name="20% - Accent5" xfId="5" builtinId="46" customBuiltin="1"/>
    <cellStyle name="20% - Accent5 10" xfId="313" xr:uid="{00000000-0005-0000-0000-0000A1000000}"/>
    <cellStyle name="20% - Accent5 10 2" xfId="653" xr:uid="{00000000-0005-0000-0000-0000A2000000}"/>
    <cellStyle name="20% - Accent5 11" xfId="347" xr:uid="{00000000-0005-0000-0000-0000A3000000}"/>
    <cellStyle name="20% - Accent5 11 2" xfId="687" xr:uid="{00000000-0005-0000-0000-0000A4000000}"/>
    <cellStyle name="20% - Accent5 12" xfId="377" xr:uid="{00000000-0005-0000-0000-0000A5000000}"/>
    <cellStyle name="20% - Accent5 2" xfId="53" xr:uid="{00000000-0005-0000-0000-0000A6000000}"/>
    <cellStyle name="20% - Accent5 2 10" xfId="348" xr:uid="{00000000-0005-0000-0000-0000A7000000}"/>
    <cellStyle name="20% - Accent5 2 10 2" xfId="688" xr:uid="{00000000-0005-0000-0000-0000A8000000}"/>
    <cellStyle name="20% - Accent5 2 11" xfId="394" xr:uid="{00000000-0005-0000-0000-0000A9000000}"/>
    <cellStyle name="20% - Accent5 2 2" xfId="88" xr:uid="{00000000-0005-0000-0000-0000AA000000}"/>
    <cellStyle name="20% - Accent5 2 2 2" xfId="428" xr:uid="{00000000-0005-0000-0000-0000AB000000}"/>
    <cellStyle name="20% - Accent5 2 3" xfId="110" xr:uid="{00000000-0005-0000-0000-0000AC000000}"/>
    <cellStyle name="20% - Accent5 2 3 2" xfId="450" xr:uid="{00000000-0005-0000-0000-0000AD000000}"/>
    <cellStyle name="20% - Accent5 2 4" xfId="144" xr:uid="{00000000-0005-0000-0000-0000AE000000}"/>
    <cellStyle name="20% - Accent5 2 4 2" xfId="484" xr:uid="{00000000-0005-0000-0000-0000AF000000}"/>
    <cellStyle name="20% - Accent5 2 5" xfId="178" xr:uid="{00000000-0005-0000-0000-0000B0000000}"/>
    <cellStyle name="20% - Accent5 2 5 2" xfId="518" xr:uid="{00000000-0005-0000-0000-0000B1000000}"/>
    <cellStyle name="20% - Accent5 2 6" xfId="212" xr:uid="{00000000-0005-0000-0000-0000B2000000}"/>
    <cellStyle name="20% - Accent5 2 6 2" xfId="552" xr:uid="{00000000-0005-0000-0000-0000B3000000}"/>
    <cellStyle name="20% - Accent5 2 7" xfId="246" xr:uid="{00000000-0005-0000-0000-0000B4000000}"/>
    <cellStyle name="20% - Accent5 2 7 2" xfId="586" xr:uid="{00000000-0005-0000-0000-0000B5000000}"/>
    <cellStyle name="20% - Accent5 2 8" xfId="280" xr:uid="{00000000-0005-0000-0000-0000B6000000}"/>
    <cellStyle name="20% - Accent5 2 8 2" xfId="620" xr:uid="{00000000-0005-0000-0000-0000B7000000}"/>
    <cellStyle name="20% - Accent5 2 9" xfId="314" xr:uid="{00000000-0005-0000-0000-0000B8000000}"/>
    <cellStyle name="20% - Accent5 2 9 2" xfId="654" xr:uid="{00000000-0005-0000-0000-0000B9000000}"/>
    <cellStyle name="20% - Accent5 3" xfId="70" xr:uid="{00000000-0005-0000-0000-0000BA000000}"/>
    <cellStyle name="20% - Accent5 3 2" xfId="411" xr:uid="{00000000-0005-0000-0000-0000BB000000}"/>
    <cellStyle name="20% - Accent5 4" xfId="109" xr:uid="{00000000-0005-0000-0000-0000BC000000}"/>
    <cellStyle name="20% - Accent5 4 2" xfId="449" xr:uid="{00000000-0005-0000-0000-0000BD000000}"/>
    <cellStyle name="20% - Accent5 5" xfId="143" xr:uid="{00000000-0005-0000-0000-0000BE000000}"/>
    <cellStyle name="20% - Accent5 5 2" xfId="483" xr:uid="{00000000-0005-0000-0000-0000BF000000}"/>
    <cellStyle name="20% - Accent5 6" xfId="177" xr:uid="{00000000-0005-0000-0000-0000C0000000}"/>
    <cellStyle name="20% - Accent5 6 2" xfId="517" xr:uid="{00000000-0005-0000-0000-0000C1000000}"/>
    <cellStyle name="20% - Accent5 7" xfId="211" xr:uid="{00000000-0005-0000-0000-0000C2000000}"/>
    <cellStyle name="20% - Accent5 7 2" xfId="551" xr:uid="{00000000-0005-0000-0000-0000C3000000}"/>
    <cellStyle name="20% - Accent5 8" xfId="245" xr:uid="{00000000-0005-0000-0000-0000C4000000}"/>
    <cellStyle name="20% - Accent5 8 2" xfId="585" xr:uid="{00000000-0005-0000-0000-0000C5000000}"/>
    <cellStyle name="20% - Accent5 9" xfId="279" xr:uid="{00000000-0005-0000-0000-0000C6000000}"/>
    <cellStyle name="20% - Accent5 9 2" xfId="619" xr:uid="{00000000-0005-0000-0000-0000C7000000}"/>
    <cellStyle name="20% - Accent6" xfId="6" builtinId="50" customBuiltin="1"/>
    <cellStyle name="20% - Accent6 10" xfId="315" xr:uid="{00000000-0005-0000-0000-0000C9000000}"/>
    <cellStyle name="20% - Accent6 10 2" xfId="655" xr:uid="{00000000-0005-0000-0000-0000CA000000}"/>
    <cellStyle name="20% - Accent6 11" xfId="349" xr:uid="{00000000-0005-0000-0000-0000CB000000}"/>
    <cellStyle name="20% - Accent6 11 2" xfId="689" xr:uid="{00000000-0005-0000-0000-0000CC000000}"/>
    <cellStyle name="20% - Accent6 12" xfId="378" xr:uid="{00000000-0005-0000-0000-0000CD000000}"/>
    <cellStyle name="20% - Accent6 2" xfId="54" xr:uid="{00000000-0005-0000-0000-0000CE000000}"/>
    <cellStyle name="20% - Accent6 2 10" xfId="350" xr:uid="{00000000-0005-0000-0000-0000CF000000}"/>
    <cellStyle name="20% - Accent6 2 10 2" xfId="690" xr:uid="{00000000-0005-0000-0000-0000D0000000}"/>
    <cellStyle name="20% - Accent6 2 11" xfId="395" xr:uid="{00000000-0005-0000-0000-0000D1000000}"/>
    <cellStyle name="20% - Accent6 2 2" xfId="89" xr:uid="{00000000-0005-0000-0000-0000D2000000}"/>
    <cellStyle name="20% - Accent6 2 2 2" xfId="429" xr:uid="{00000000-0005-0000-0000-0000D3000000}"/>
    <cellStyle name="20% - Accent6 2 3" xfId="112" xr:uid="{00000000-0005-0000-0000-0000D4000000}"/>
    <cellStyle name="20% - Accent6 2 3 2" xfId="452" xr:uid="{00000000-0005-0000-0000-0000D5000000}"/>
    <cellStyle name="20% - Accent6 2 4" xfId="146" xr:uid="{00000000-0005-0000-0000-0000D6000000}"/>
    <cellStyle name="20% - Accent6 2 4 2" xfId="486" xr:uid="{00000000-0005-0000-0000-0000D7000000}"/>
    <cellStyle name="20% - Accent6 2 5" xfId="180" xr:uid="{00000000-0005-0000-0000-0000D8000000}"/>
    <cellStyle name="20% - Accent6 2 5 2" xfId="520" xr:uid="{00000000-0005-0000-0000-0000D9000000}"/>
    <cellStyle name="20% - Accent6 2 6" xfId="214" xr:uid="{00000000-0005-0000-0000-0000DA000000}"/>
    <cellStyle name="20% - Accent6 2 6 2" xfId="554" xr:uid="{00000000-0005-0000-0000-0000DB000000}"/>
    <cellStyle name="20% - Accent6 2 7" xfId="248" xr:uid="{00000000-0005-0000-0000-0000DC000000}"/>
    <cellStyle name="20% - Accent6 2 7 2" xfId="588" xr:uid="{00000000-0005-0000-0000-0000DD000000}"/>
    <cellStyle name="20% - Accent6 2 8" xfId="282" xr:uid="{00000000-0005-0000-0000-0000DE000000}"/>
    <cellStyle name="20% - Accent6 2 8 2" xfId="622" xr:uid="{00000000-0005-0000-0000-0000DF000000}"/>
    <cellStyle name="20% - Accent6 2 9" xfId="316" xr:uid="{00000000-0005-0000-0000-0000E0000000}"/>
    <cellStyle name="20% - Accent6 2 9 2" xfId="656" xr:uid="{00000000-0005-0000-0000-0000E1000000}"/>
    <cellStyle name="20% - Accent6 3" xfId="71" xr:uid="{00000000-0005-0000-0000-0000E2000000}"/>
    <cellStyle name="20% - Accent6 3 2" xfId="412" xr:uid="{00000000-0005-0000-0000-0000E3000000}"/>
    <cellStyle name="20% - Accent6 4" xfId="111" xr:uid="{00000000-0005-0000-0000-0000E4000000}"/>
    <cellStyle name="20% - Accent6 4 2" xfId="451" xr:uid="{00000000-0005-0000-0000-0000E5000000}"/>
    <cellStyle name="20% - Accent6 5" xfId="145" xr:uid="{00000000-0005-0000-0000-0000E6000000}"/>
    <cellStyle name="20% - Accent6 5 2" xfId="485" xr:uid="{00000000-0005-0000-0000-0000E7000000}"/>
    <cellStyle name="20% - Accent6 6" xfId="179" xr:uid="{00000000-0005-0000-0000-0000E8000000}"/>
    <cellStyle name="20% - Accent6 6 2" xfId="519" xr:uid="{00000000-0005-0000-0000-0000E9000000}"/>
    <cellStyle name="20% - Accent6 7" xfId="213" xr:uid="{00000000-0005-0000-0000-0000EA000000}"/>
    <cellStyle name="20% - Accent6 7 2" xfId="553" xr:uid="{00000000-0005-0000-0000-0000EB000000}"/>
    <cellStyle name="20% - Accent6 8" xfId="247" xr:uid="{00000000-0005-0000-0000-0000EC000000}"/>
    <cellStyle name="20% - Accent6 8 2" xfId="587" xr:uid="{00000000-0005-0000-0000-0000ED000000}"/>
    <cellStyle name="20% - Accent6 9" xfId="281" xr:uid="{00000000-0005-0000-0000-0000EE000000}"/>
    <cellStyle name="20% - Accent6 9 2" xfId="621" xr:uid="{00000000-0005-0000-0000-0000EF000000}"/>
    <cellStyle name="40% - Accent1" xfId="7" builtinId="31" customBuiltin="1"/>
    <cellStyle name="40% - Accent1 10" xfId="317" xr:uid="{00000000-0005-0000-0000-0000F1000000}"/>
    <cellStyle name="40% - Accent1 10 2" xfId="657" xr:uid="{00000000-0005-0000-0000-0000F2000000}"/>
    <cellStyle name="40% - Accent1 11" xfId="351" xr:uid="{00000000-0005-0000-0000-0000F3000000}"/>
    <cellStyle name="40% - Accent1 11 2" xfId="691" xr:uid="{00000000-0005-0000-0000-0000F4000000}"/>
    <cellStyle name="40% - Accent1 12" xfId="379" xr:uid="{00000000-0005-0000-0000-0000F5000000}"/>
    <cellStyle name="40% - Accent1 2" xfId="55" xr:uid="{00000000-0005-0000-0000-0000F6000000}"/>
    <cellStyle name="40% - Accent1 2 10" xfId="352" xr:uid="{00000000-0005-0000-0000-0000F7000000}"/>
    <cellStyle name="40% - Accent1 2 10 2" xfId="692" xr:uid="{00000000-0005-0000-0000-0000F8000000}"/>
    <cellStyle name="40% - Accent1 2 11" xfId="396" xr:uid="{00000000-0005-0000-0000-0000F9000000}"/>
    <cellStyle name="40% - Accent1 2 2" xfId="90" xr:uid="{00000000-0005-0000-0000-0000FA000000}"/>
    <cellStyle name="40% - Accent1 2 2 2" xfId="430" xr:uid="{00000000-0005-0000-0000-0000FB000000}"/>
    <cellStyle name="40% - Accent1 2 3" xfId="114" xr:uid="{00000000-0005-0000-0000-0000FC000000}"/>
    <cellStyle name="40% - Accent1 2 3 2" xfId="454" xr:uid="{00000000-0005-0000-0000-0000FD000000}"/>
    <cellStyle name="40% - Accent1 2 4" xfId="148" xr:uid="{00000000-0005-0000-0000-0000FE000000}"/>
    <cellStyle name="40% - Accent1 2 4 2" xfId="488" xr:uid="{00000000-0005-0000-0000-0000FF000000}"/>
    <cellStyle name="40% - Accent1 2 5" xfId="182" xr:uid="{00000000-0005-0000-0000-000000010000}"/>
    <cellStyle name="40% - Accent1 2 5 2" xfId="522" xr:uid="{00000000-0005-0000-0000-000001010000}"/>
    <cellStyle name="40% - Accent1 2 6" xfId="216" xr:uid="{00000000-0005-0000-0000-000002010000}"/>
    <cellStyle name="40% - Accent1 2 6 2" xfId="556" xr:uid="{00000000-0005-0000-0000-000003010000}"/>
    <cellStyle name="40% - Accent1 2 7" xfId="250" xr:uid="{00000000-0005-0000-0000-000004010000}"/>
    <cellStyle name="40% - Accent1 2 7 2" xfId="590" xr:uid="{00000000-0005-0000-0000-000005010000}"/>
    <cellStyle name="40% - Accent1 2 8" xfId="284" xr:uid="{00000000-0005-0000-0000-000006010000}"/>
    <cellStyle name="40% - Accent1 2 8 2" xfId="624" xr:uid="{00000000-0005-0000-0000-000007010000}"/>
    <cellStyle name="40% - Accent1 2 9" xfId="318" xr:uid="{00000000-0005-0000-0000-000008010000}"/>
    <cellStyle name="40% - Accent1 2 9 2" xfId="658" xr:uid="{00000000-0005-0000-0000-000009010000}"/>
    <cellStyle name="40% - Accent1 3" xfId="72" xr:uid="{00000000-0005-0000-0000-00000A010000}"/>
    <cellStyle name="40% - Accent1 3 2" xfId="413" xr:uid="{00000000-0005-0000-0000-00000B010000}"/>
    <cellStyle name="40% - Accent1 4" xfId="113" xr:uid="{00000000-0005-0000-0000-00000C010000}"/>
    <cellStyle name="40% - Accent1 4 2" xfId="453" xr:uid="{00000000-0005-0000-0000-00000D010000}"/>
    <cellStyle name="40% - Accent1 5" xfId="147" xr:uid="{00000000-0005-0000-0000-00000E010000}"/>
    <cellStyle name="40% - Accent1 5 2" xfId="487" xr:uid="{00000000-0005-0000-0000-00000F010000}"/>
    <cellStyle name="40% - Accent1 6" xfId="181" xr:uid="{00000000-0005-0000-0000-000010010000}"/>
    <cellStyle name="40% - Accent1 6 2" xfId="521" xr:uid="{00000000-0005-0000-0000-000011010000}"/>
    <cellStyle name="40% - Accent1 7" xfId="215" xr:uid="{00000000-0005-0000-0000-000012010000}"/>
    <cellStyle name="40% - Accent1 7 2" xfId="555" xr:uid="{00000000-0005-0000-0000-000013010000}"/>
    <cellStyle name="40% - Accent1 8" xfId="249" xr:uid="{00000000-0005-0000-0000-000014010000}"/>
    <cellStyle name="40% - Accent1 8 2" xfId="589" xr:uid="{00000000-0005-0000-0000-000015010000}"/>
    <cellStyle name="40% - Accent1 9" xfId="283" xr:uid="{00000000-0005-0000-0000-000016010000}"/>
    <cellStyle name="40% - Accent1 9 2" xfId="623" xr:uid="{00000000-0005-0000-0000-000017010000}"/>
    <cellStyle name="40% - Accent2" xfId="8" builtinId="35" customBuiltin="1"/>
    <cellStyle name="40% - Accent2 10" xfId="319" xr:uid="{00000000-0005-0000-0000-000019010000}"/>
    <cellStyle name="40% - Accent2 10 2" xfId="659" xr:uid="{00000000-0005-0000-0000-00001A010000}"/>
    <cellStyle name="40% - Accent2 11" xfId="353" xr:uid="{00000000-0005-0000-0000-00001B010000}"/>
    <cellStyle name="40% - Accent2 11 2" xfId="693" xr:uid="{00000000-0005-0000-0000-00001C010000}"/>
    <cellStyle name="40% - Accent2 12" xfId="380" xr:uid="{00000000-0005-0000-0000-00001D010000}"/>
    <cellStyle name="40% - Accent2 2" xfId="56" xr:uid="{00000000-0005-0000-0000-00001E010000}"/>
    <cellStyle name="40% - Accent2 2 10" xfId="354" xr:uid="{00000000-0005-0000-0000-00001F010000}"/>
    <cellStyle name="40% - Accent2 2 10 2" xfId="694" xr:uid="{00000000-0005-0000-0000-000020010000}"/>
    <cellStyle name="40% - Accent2 2 11" xfId="397" xr:uid="{00000000-0005-0000-0000-000021010000}"/>
    <cellStyle name="40% - Accent2 2 2" xfId="91" xr:uid="{00000000-0005-0000-0000-000022010000}"/>
    <cellStyle name="40% - Accent2 2 2 2" xfId="431" xr:uid="{00000000-0005-0000-0000-000023010000}"/>
    <cellStyle name="40% - Accent2 2 3" xfId="116" xr:uid="{00000000-0005-0000-0000-000024010000}"/>
    <cellStyle name="40% - Accent2 2 3 2" xfId="456" xr:uid="{00000000-0005-0000-0000-000025010000}"/>
    <cellStyle name="40% - Accent2 2 4" xfId="150" xr:uid="{00000000-0005-0000-0000-000026010000}"/>
    <cellStyle name="40% - Accent2 2 4 2" xfId="490" xr:uid="{00000000-0005-0000-0000-000027010000}"/>
    <cellStyle name="40% - Accent2 2 5" xfId="184" xr:uid="{00000000-0005-0000-0000-000028010000}"/>
    <cellStyle name="40% - Accent2 2 5 2" xfId="524" xr:uid="{00000000-0005-0000-0000-000029010000}"/>
    <cellStyle name="40% - Accent2 2 6" xfId="218" xr:uid="{00000000-0005-0000-0000-00002A010000}"/>
    <cellStyle name="40% - Accent2 2 6 2" xfId="558" xr:uid="{00000000-0005-0000-0000-00002B010000}"/>
    <cellStyle name="40% - Accent2 2 7" xfId="252" xr:uid="{00000000-0005-0000-0000-00002C010000}"/>
    <cellStyle name="40% - Accent2 2 7 2" xfId="592" xr:uid="{00000000-0005-0000-0000-00002D010000}"/>
    <cellStyle name="40% - Accent2 2 8" xfId="286" xr:uid="{00000000-0005-0000-0000-00002E010000}"/>
    <cellStyle name="40% - Accent2 2 8 2" xfId="626" xr:uid="{00000000-0005-0000-0000-00002F010000}"/>
    <cellStyle name="40% - Accent2 2 9" xfId="320" xr:uid="{00000000-0005-0000-0000-000030010000}"/>
    <cellStyle name="40% - Accent2 2 9 2" xfId="660" xr:uid="{00000000-0005-0000-0000-000031010000}"/>
    <cellStyle name="40% - Accent2 3" xfId="73" xr:uid="{00000000-0005-0000-0000-000032010000}"/>
    <cellStyle name="40% - Accent2 3 2" xfId="414" xr:uid="{00000000-0005-0000-0000-000033010000}"/>
    <cellStyle name="40% - Accent2 4" xfId="115" xr:uid="{00000000-0005-0000-0000-000034010000}"/>
    <cellStyle name="40% - Accent2 4 2" xfId="455" xr:uid="{00000000-0005-0000-0000-000035010000}"/>
    <cellStyle name="40% - Accent2 5" xfId="149" xr:uid="{00000000-0005-0000-0000-000036010000}"/>
    <cellStyle name="40% - Accent2 5 2" xfId="489" xr:uid="{00000000-0005-0000-0000-000037010000}"/>
    <cellStyle name="40% - Accent2 6" xfId="183" xr:uid="{00000000-0005-0000-0000-000038010000}"/>
    <cellStyle name="40% - Accent2 6 2" xfId="523" xr:uid="{00000000-0005-0000-0000-000039010000}"/>
    <cellStyle name="40% - Accent2 7" xfId="217" xr:uid="{00000000-0005-0000-0000-00003A010000}"/>
    <cellStyle name="40% - Accent2 7 2" xfId="557" xr:uid="{00000000-0005-0000-0000-00003B010000}"/>
    <cellStyle name="40% - Accent2 8" xfId="251" xr:uid="{00000000-0005-0000-0000-00003C010000}"/>
    <cellStyle name="40% - Accent2 8 2" xfId="591" xr:uid="{00000000-0005-0000-0000-00003D010000}"/>
    <cellStyle name="40% - Accent2 9" xfId="285" xr:uid="{00000000-0005-0000-0000-00003E010000}"/>
    <cellStyle name="40% - Accent2 9 2" xfId="625" xr:uid="{00000000-0005-0000-0000-00003F010000}"/>
    <cellStyle name="40% - Accent3" xfId="9" builtinId="39" customBuiltin="1"/>
    <cellStyle name="40% - Accent3 10" xfId="321" xr:uid="{00000000-0005-0000-0000-000041010000}"/>
    <cellStyle name="40% - Accent3 10 2" xfId="661" xr:uid="{00000000-0005-0000-0000-000042010000}"/>
    <cellStyle name="40% - Accent3 11" xfId="355" xr:uid="{00000000-0005-0000-0000-000043010000}"/>
    <cellStyle name="40% - Accent3 11 2" xfId="695" xr:uid="{00000000-0005-0000-0000-000044010000}"/>
    <cellStyle name="40% - Accent3 12" xfId="381" xr:uid="{00000000-0005-0000-0000-000045010000}"/>
    <cellStyle name="40% - Accent3 2" xfId="57" xr:uid="{00000000-0005-0000-0000-000046010000}"/>
    <cellStyle name="40% - Accent3 2 10" xfId="356" xr:uid="{00000000-0005-0000-0000-000047010000}"/>
    <cellStyle name="40% - Accent3 2 10 2" xfId="696" xr:uid="{00000000-0005-0000-0000-000048010000}"/>
    <cellStyle name="40% - Accent3 2 11" xfId="398" xr:uid="{00000000-0005-0000-0000-000049010000}"/>
    <cellStyle name="40% - Accent3 2 2" xfId="92" xr:uid="{00000000-0005-0000-0000-00004A010000}"/>
    <cellStyle name="40% - Accent3 2 2 2" xfId="432" xr:uid="{00000000-0005-0000-0000-00004B010000}"/>
    <cellStyle name="40% - Accent3 2 3" xfId="118" xr:uid="{00000000-0005-0000-0000-00004C010000}"/>
    <cellStyle name="40% - Accent3 2 3 2" xfId="458" xr:uid="{00000000-0005-0000-0000-00004D010000}"/>
    <cellStyle name="40% - Accent3 2 4" xfId="152" xr:uid="{00000000-0005-0000-0000-00004E010000}"/>
    <cellStyle name="40% - Accent3 2 4 2" xfId="492" xr:uid="{00000000-0005-0000-0000-00004F010000}"/>
    <cellStyle name="40% - Accent3 2 5" xfId="186" xr:uid="{00000000-0005-0000-0000-000050010000}"/>
    <cellStyle name="40% - Accent3 2 5 2" xfId="526" xr:uid="{00000000-0005-0000-0000-000051010000}"/>
    <cellStyle name="40% - Accent3 2 6" xfId="220" xr:uid="{00000000-0005-0000-0000-000052010000}"/>
    <cellStyle name="40% - Accent3 2 6 2" xfId="560" xr:uid="{00000000-0005-0000-0000-000053010000}"/>
    <cellStyle name="40% - Accent3 2 7" xfId="254" xr:uid="{00000000-0005-0000-0000-000054010000}"/>
    <cellStyle name="40% - Accent3 2 7 2" xfId="594" xr:uid="{00000000-0005-0000-0000-000055010000}"/>
    <cellStyle name="40% - Accent3 2 8" xfId="288" xr:uid="{00000000-0005-0000-0000-000056010000}"/>
    <cellStyle name="40% - Accent3 2 8 2" xfId="628" xr:uid="{00000000-0005-0000-0000-000057010000}"/>
    <cellStyle name="40% - Accent3 2 9" xfId="322" xr:uid="{00000000-0005-0000-0000-000058010000}"/>
    <cellStyle name="40% - Accent3 2 9 2" xfId="662" xr:uid="{00000000-0005-0000-0000-000059010000}"/>
    <cellStyle name="40% - Accent3 3" xfId="74" xr:uid="{00000000-0005-0000-0000-00005A010000}"/>
    <cellStyle name="40% - Accent3 3 2" xfId="415" xr:uid="{00000000-0005-0000-0000-00005B010000}"/>
    <cellStyle name="40% - Accent3 4" xfId="117" xr:uid="{00000000-0005-0000-0000-00005C010000}"/>
    <cellStyle name="40% - Accent3 4 2" xfId="457" xr:uid="{00000000-0005-0000-0000-00005D010000}"/>
    <cellStyle name="40% - Accent3 5" xfId="151" xr:uid="{00000000-0005-0000-0000-00005E010000}"/>
    <cellStyle name="40% - Accent3 5 2" xfId="491" xr:uid="{00000000-0005-0000-0000-00005F010000}"/>
    <cellStyle name="40% - Accent3 6" xfId="185" xr:uid="{00000000-0005-0000-0000-000060010000}"/>
    <cellStyle name="40% - Accent3 6 2" xfId="525" xr:uid="{00000000-0005-0000-0000-000061010000}"/>
    <cellStyle name="40% - Accent3 7" xfId="219" xr:uid="{00000000-0005-0000-0000-000062010000}"/>
    <cellStyle name="40% - Accent3 7 2" xfId="559" xr:uid="{00000000-0005-0000-0000-000063010000}"/>
    <cellStyle name="40% - Accent3 8" xfId="253" xr:uid="{00000000-0005-0000-0000-000064010000}"/>
    <cellStyle name="40% - Accent3 8 2" xfId="593" xr:uid="{00000000-0005-0000-0000-000065010000}"/>
    <cellStyle name="40% - Accent3 9" xfId="287" xr:uid="{00000000-0005-0000-0000-000066010000}"/>
    <cellStyle name="40% - Accent3 9 2" xfId="627" xr:uid="{00000000-0005-0000-0000-000067010000}"/>
    <cellStyle name="40% - Accent4" xfId="10" builtinId="43" customBuiltin="1"/>
    <cellStyle name="40% - Accent4 10" xfId="323" xr:uid="{00000000-0005-0000-0000-000069010000}"/>
    <cellStyle name="40% - Accent4 10 2" xfId="663" xr:uid="{00000000-0005-0000-0000-00006A010000}"/>
    <cellStyle name="40% - Accent4 11" xfId="357" xr:uid="{00000000-0005-0000-0000-00006B010000}"/>
    <cellStyle name="40% - Accent4 11 2" xfId="697" xr:uid="{00000000-0005-0000-0000-00006C010000}"/>
    <cellStyle name="40% - Accent4 12" xfId="382" xr:uid="{00000000-0005-0000-0000-00006D010000}"/>
    <cellStyle name="40% - Accent4 2" xfId="58" xr:uid="{00000000-0005-0000-0000-00006E010000}"/>
    <cellStyle name="40% - Accent4 2 10" xfId="358" xr:uid="{00000000-0005-0000-0000-00006F010000}"/>
    <cellStyle name="40% - Accent4 2 10 2" xfId="698" xr:uid="{00000000-0005-0000-0000-000070010000}"/>
    <cellStyle name="40% - Accent4 2 11" xfId="399" xr:uid="{00000000-0005-0000-0000-000071010000}"/>
    <cellStyle name="40% - Accent4 2 2" xfId="93" xr:uid="{00000000-0005-0000-0000-000072010000}"/>
    <cellStyle name="40% - Accent4 2 2 2" xfId="433" xr:uid="{00000000-0005-0000-0000-000073010000}"/>
    <cellStyle name="40% - Accent4 2 3" xfId="120" xr:uid="{00000000-0005-0000-0000-000074010000}"/>
    <cellStyle name="40% - Accent4 2 3 2" xfId="460" xr:uid="{00000000-0005-0000-0000-000075010000}"/>
    <cellStyle name="40% - Accent4 2 4" xfId="154" xr:uid="{00000000-0005-0000-0000-000076010000}"/>
    <cellStyle name="40% - Accent4 2 4 2" xfId="494" xr:uid="{00000000-0005-0000-0000-000077010000}"/>
    <cellStyle name="40% - Accent4 2 5" xfId="188" xr:uid="{00000000-0005-0000-0000-000078010000}"/>
    <cellStyle name="40% - Accent4 2 5 2" xfId="528" xr:uid="{00000000-0005-0000-0000-000079010000}"/>
    <cellStyle name="40% - Accent4 2 6" xfId="222" xr:uid="{00000000-0005-0000-0000-00007A010000}"/>
    <cellStyle name="40% - Accent4 2 6 2" xfId="562" xr:uid="{00000000-0005-0000-0000-00007B010000}"/>
    <cellStyle name="40% - Accent4 2 7" xfId="256" xr:uid="{00000000-0005-0000-0000-00007C010000}"/>
    <cellStyle name="40% - Accent4 2 7 2" xfId="596" xr:uid="{00000000-0005-0000-0000-00007D010000}"/>
    <cellStyle name="40% - Accent4 2 8" xfId="290" xr:uid="{00000000-0005-0000-0000-00007E010000}"/>
    <cellStyle name="40% - Accent4 2 8 2" xfId="630" xr:uid="{00000000-0005-0000-0000-00007F010000}"/>
    <cellStyle name="40% - Accent4 2 9" xfId="324" xr:uid="{00000000-0005-0000-0000-000080010000}"/>
    <cellStyle name="40% - Accent4 2 9 2" xfId="664" xr:uid="{00000000-0005-0000-0000-000081010000}"/>
    <cellStyle name="40% - Accent4 3" xfId="75" xr:uid="{00000000-0005-0000-0000-000082010000}"/>
    <cellStyle name="40% - Accent4 3 2" xfId="416" xr:uid="{00000000-0005-0000-0000-000083010000}"/>
    <cellStyle name="40% - Accent4 4" xfId="119" xr:uid="{00000000-0005-0000-0000-000084010000}"/>
    <cellStyle name="40% - Accent4 4 2" xfId="459" xr:uid="{00000000-0005-0000-0000-000085010000}"/>
    <cellStyle name="40% - Accent4 5" xfId="153" xr:uid="{00000000-0005-0000-0000-000086010000}"/>
    <cellStyle name="40% - Accent4 5 2" xfId="493" xr:uid="{00000000-0005-0000-0000-000087010000}"/>
    <cellStyle name="40% - Accent4 6" xfId="187" xr:uid="{00000000-0005-0000-0000-000088010000}"/>
    <cellStyle name="40% - Accent4 6 2" xfId="527" xr:uid="{00000000-0005-0000-0000-000089010000}"/>
    <cellStyle name="40% - Accent4 7" xfId="221" xr:uid="{00000000-0005-0000-0000-00008A010000}"/>
    <cellStyle name="40% - Accent4 7 2" xfId="561" xr:uid="{00000000-0005-0000-0000-00008B010000}"/>
    <cellStyle name="40% - Accent4 8" xfId="255" xr:uid="{00000000-0005-0000-0000-00008C010000}"/>
    <cellStyle name="40% - Accent4 8 2" xfId="595" xr:uid="{00000000-0005-0000-0000-00008D010000}"/>
    <cellStyle name="40% - Accent4 9" xfId="289" xr:uid="{00000000-0005-0000-0000-00008E010000}"/>
    <cellStyle name="40% - Accent4 9 2" xfId="629" xr:uid="{00000000-0005-0000-0000-00008F010000}"/>
    <cellStyle name="40% - Accent5" xfId="11" builtinId="47" customBuiltin="1"/>
    <cellStyle name="40% - Accent5 10" xfId="325" xr:uid="{00000000-0005-0000-0000-000091010000}"/>
    <cellStyle name="40% - Accent5 10 2" xfId="665" xr:uid="{00000000-0005-0000-0000-000092010000}"/>
    <cellStyle name="40% - Accent5 11" xfId="359" xr:uid="{00000000-0005-0000-0000-000093010000}"/>
    <cellStyle name="40% - Accent5 11 2" xfId="699" xr:uid="{00000000-0005-0000-0000-000094010000}"/>
    <cellStyle name="40% - Accent5 12" xfId="383" xr:uid="{00000000-0005-0000-0000-000095010000}"/>
    <cellStyle name="40% - Accent5 2" xfId="59" xr:uid="{00000000-0005-0000-0000-000096010000}"/>
    <cellStyle name="40% - Accent5 2 10" xfId="360" xr:uid="{00000000-0005-0000-0000-000097010000}"/>
    <cellStyle name="40% - Accent5 2 10 2" xfId="700" xr:uid="{00000000-0005-0000-0000-000098010000}"/>
    <cellStyle name="40% - Accent5 2 11" xfId="400" xr:uid="{00000000-0005-0000-0000-000099010000}"/>
    <cellStyle name="40% - Accent5 2 2" xfId="94" xr:uid="{00000000-0005-0000-0000-00009A010000}"/>
    <cellStyle name="40% - Accent5 2 2 2" xfId="434" xr:uid="{00000000-0005-0000-0000-00009B010000}"/>
    <cellStyle name="40% - Accent5 2 3" xfId="122" xr:uid="{00000000-0005-0000-0000-00009C010000}"/>
    <cellStyle name="40% - Accent5 2 3 2" xfId="462" xr:uid="{00000000-0005-0000-0000-00009D010000}"/>
    <cellStyle name="40% - Accent5 2 4" xfId="156" xr:uid="{00000000-0005-0000-0000-00009E010000}"/>
    <cellStyle name="40% - Accent5 2 4 2" xfId="496" xr:uid="{00000000-0005-0000-0000-00009F010000}"/>
    <cellStyle name="40% - Accent5 2 5" xfId="190" xr:uid="{00000000-0005-0000-0000-0000A0010000}"/>
    <cellStyle name="40% - Accent5 2 5 2" xfId="530" xr:uid="{00000000-0005-0000-0000-0000A1010000}"/>
    <cellStyle name="40% - Accent5 2 6" xfId="224" xr:uid="{00000000-0005-0000-0000-0000A2010000}"/>
    <cellStyle name="40% - Accent5 2 6 2" xfId="564" xr:uid="{00000000-0005-0000-0000-0000A3010000}"/>
    <cellStyle name="40% - Accent5 2 7" xfId="258" xr:uid="{00000000-0005-0000-0000-0000A4010000}"/>
    <cellStyle name="40% - Accent5 2 7 2" xfId="598" xr:uid="{00000000-0005-0000-0000-0000A5010000}"/>
    <cellStyle name="40% - Accent5 2 8" xfId="292" xr:uid="{00000000-0005-0000-0000-0000A6010000}"/>
    <cellStyle name="40% - Accent5 2 8 2" xfId="632" xr:uid="{00000000-0005-0000-0000-0000A7010000}"/>
    <cellStyle name="40% - Accent5 2 9" xfId="326" xr:uid="{00000000-0005-0000-0000-0000A8010000}"/>
    <cellStyle name="40% - Accent5 2 9 2" xfId="666" xr:uid="{00000000-0005-0000-0000-0000A9010000}"/>
    <cellStyle name="40% - Accent5 3" xfId="76" xr:uid="{00000000-0005-0000-0000-0000AA010000}"/>
    <cellStyle name="40% - Accent5 3 2" xfId="417" xr:uid="{00000000-0005-0000-0000-0000AB010000}"/>
    <cellStyle name="40% - Accent5 4" xfId="121" xr:uid="{00000000-0005-0000-0000-0000AC010000}"/>
    <cellStyle name="40% - Accent5 4 2" xfId="461" xr:uid="{00000000-0005-0000-0000-0000AD010000}"/>
    <cellStyle name="40% - Accent5 5" xfId="155" xr:uid="{00000000-0005-0000-0000-0000AE010000}"/>
    <cellStyle name="40% - Accent5 5 2" xfId="495" xr:uid="{00000000-0005-0000-0000-0000AF010000}"/>
    <cellStyle name="40% - Accent5 6" xfId="189" xr:uid="{00000000-0005-0000-0000-0000B0010000}"/>
    <cellStyle name="40% - Accent5 6 2" xfId="529" xr:uid="{00000000-0005-0000-0000-0000B1010000}"/>
    <cellStyle name="40% - Accent5 7" xfId="223" xr:uid="{00000000-0005-0000-0000-0000B2010000}"/>
    <cellStyle name="40% - Accent5 7 2" xfId="563" xr:uid="{00000000-0005-0000-0000-0000B3010000}"/>
    <cellStyle name="40% - Accent5 8" xfId="257" xr:uid="{00000000-0005-0000-0000-0000B4010000}"/>
    <cellStyle name="40% - Accent5 8 2" xfId="597" xr:uid="{00000000-0005-0000-0000-0000B5010000}"/>
    <cellStyle name="40% - Accent5 9" xfId="291" xr:uid="{00000000-0005-0000-0000-0000B6010000}"/>
    <cellStyle name="40% - Accent5 9 2" xfId="631" xr:uid="{00000000-0005-0000-0000-0000B7010000}"/>
    <cellStyle name="40% - Accent6" xfId="12" builtinId="51" customBuiltin="1"/>
    <cellStyle name="40% - Accent6 10" xfId="327" xr:uid="{00000000-0005-0000-0000-0000B9010000}"/>
    <cellStyle name="40% - Accent6 10 2" xfId="667" xr:uid="{00000000-0005-0000-0000-0000BA010000}"/>
    <cellStyle name="40% - Accent6 11" xfId="361" xr:uid="{00000000-0005-0000-0000-0000BB010000}"/>
    <cellStyle name="40% - Accent6 11 2" xfId="701" xr:uid="{00000000-0005-0000-0000-0000BC010000}"/>
    <cellStyle name="40% - Accent6 12" xfId="384" xr:uid="{00000000-0005-0000-0000-0000BD010000}"/>
    <cellStyle name="40% - Accent6 2" xfId="60" xr:uid="{00000000-0005-0000-0000-0000BE010000}"/>
    <cellStyle name="40% - Accent6 2 10" xfId="362" xr:uid="{00000000-0005-0000-0000-0000BF010000}"/>
    <cellStyle name="40% - Accent6 2 10 2" xfId="702" xr:uid="{00000000-0005-0000-0000-0000C0010000}"/>
    <cellStyle name="40% - Accent6 2 11" xfId="401" xr:uid="{00000000-0005-0000-0000-0000C1010000}"/>
    <cellStyle name="40% - Accent6 2 2" xfId="95" xr:uid="{00000000-0005-0000-0000-0000C2010000}"/>
    <cellStyle name="40% - Accent6 2 2 2" xfId="435" xr:uid="{00000000-0005-0000-0000-0000C3010000}"/>
    <cellStyle name="40% - Accent6 2 3" xfId="124" xr:uid="{00000000-0005-0000-0000-0000C4010000}"/>
    <cellStyle name="40% - Accent6 2 3 2" xfId="464" xr:uid="{00000000-0005-0000-0000-0000C5010000}"/>
    <cellStyle name="40% - Accent6 2 4" xfId="158" xr:uid="{00000000-0005-0000-0000-0000C6010000}"/>
    <cellStyle name="40% - Accent6 2 4 2" xfId="498" xr:uid="{00000000-0005-0000-0000-0000C7010000}"/>
    <cellStyle name="40% - Accent6 2 5" xfId="192" xr:uid="{00000000-0005-0000-0000-0000C8010000}"/>
    <cellStyle name="40% - Accent6 2 5 2" xfId="532" xr:uid="{00000000-0005-0000-0000-0000C9010000}"/>
    <cellStyle name="40% - Accent6 2 6" xfId="226" xr:uid="{00000000-0005-0000-0000-0000CA010000}"/>
    <cellStyle name="40% - Accent6 2 6 2" xfId="566" xr:uid="{00000000-0005-0000-0000-0000CB010000}"/>
    <cellStyle name="40% - Accent6 2 7" xfId="260" xr:uid="{00000000-0005-0000-0000-0000CC010000}"/>
    <cellStyle name="40% - Accent6 2 7 2" xfId="600" xr:uid="{00000000-0005-0000-0000-0000CD010000}"/>
    <cellStyle name="40% - Accent6 2 8" xfId="294" xr:uid="{00000000-0005-0000-0000-0000CE010000}"/>
    <cellStyle name="40% - Accent6 2 8 2" xfId="634" xr:uid="{00000000-0005-0000-0000-0000CF010000}"/>
    <cellStyle name="40% - Accent6 2 9" xfId="328" xr:uid="{00000000-0005-0000-0000-0000D0010000}"/>
    <cellStyle name="40% - Accent6 2 9 2" xfId="668" xr:uid="{00000000-0005-0000-0000-0000D1010000}"/>
    <cellStyle name="40% - Accent6 3" xfId="77" xr:uid="{00000000-0005-0000-0000-0000D2010000}"/>
    <cellStyle name="40% - Accent6 3 2" xfId="418" xr:uid="{00000000-0005-0000-0000-0000D3010000}"/>
    <cellStyle name="40% - Accent6 4" xfId="123" xr:uid="{00000000-0005-0000-0000-0000D4010000}"/>
    <cellStyle name="40% - Accent6 4 2" xfId="463" xr:uid="{00000000-0005-0000-0000-0000D5010000}"/>
    <cellStyle name="40% - Accent6 5" xfId="157" xr:uid="{00000000-0005-0000-0000-0000D6010000}"/>
    <cellStyle name="40% - Accent6 5 2" xfId="497" xr:uid="{00000000-0005-0000-0000-0000D7010000}"/>
    <cellStyle name="40% - Accent6 6" xfId="191" xr:uid="{00000000-0005-0000-0000-0000D8010000}"/>
    <cellStyle name="40% - Accent6 6 2" xfId="531" xr:uid="{00000000-0005-0000-0000-0000D9010000}"/>
    <cellStyle name="40% - Accent6 7" xfId="225" xr:uid="{00000000-0005-0000-0000-0000DA010000}"/>
    <cellStyle name="40% - Accent6 7 2" xfId="565" xr:uid="{00000000-0005-0000-0000-0000DB010000}"/>
    <cellStyle name="40% - Accent6 8" xfId="259" xr:uid="{00000000-0005-0000-0000-0000DC010000}"/>
    <cellStyle name="40% - Accent6 8 2" xfId="599" xr:uid="{00000000-0005-0000-0000-0000DD010000}"/>
    <cellStyle name="40% - Accent6 9" xfId="293" xr:uid="{00000000-0005-0000-0000-0000DE010000}"/>
    <cellStyle name="40% - Accent6 9 2" xfId="633" xr:uid="{00000000-0005-0000-0000-0000DF01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10" xfId="721" xr:uid="{00000000-0005-0000-0000-0000F0010000}"/>
    <cellStyle name="Comma 100" xfId="813" xr:uid="{E665A8AE-CA5D-45A2-A9CB-B98A8548EADE}"/>
    <cellStyle name="Comma 101" xfId="814" xr:uid="{D7BAE93D-32C4-4761-975D-E21050FFF172}"/>
    <cellStyle name="Comma 102" xfId="815" xr:uid="{623C1053-A253-439A-9BDD-E19DC2F7F75A}"/>
    <cellStyle name="Comma 103" xfId="816" xr:uid="{0D3C642D-D859-4E32-A955-943EB2B917C2}"/>
    <cellStyle name="Comma 104" xfId="817" xr:uid="{2A4EF10D-27E0-46AA-AD8F-BB81C241DF22}"/>
    <cellStyle name="Comma 105" xfId="818" xr:uid="{49A1A258-41AC-4566-88EA-7E1C6A05FD5D}"/>
    <cellStyle name="Comma 106" xfId="819" xr:uid="{365ABC92-ED83-429D-8E7F-BA5211246E00}"/>
    <cellStyle name="Comma 107" xfId="820" xr:uid="{EEF91AC9-30C6-4332-B5E1-0E3D9627E46B}"/>
    <cellStyle name="Comma 108" xfId="821" xr:uid="{41B0EA3D-5B26-479F-A43D-05422B035178}"/>
    <cellStyle name="Comma 109" xfId="822" xr:uid="{B5800A70-07EE-46AA-A783-4B2CE9A4F77F}"/>
    <cellStyle name="Comma 11" xfId="722" xr:uid="{00000000-0005-0000-0000-0000F1010000}"/>
    <cellStyle name="Comma 110" xfId="823" xr:uid="{7BCDA52E-BFF4-416F-9041-D6C523A053F2}"/>
    <cellStyle name="Comma 111" xfId="824" xr:uid="{8DB28523-0A30-49D3-8D5B-582D468ED119}"/>
    <cellStyle name="Comma 112" xfId="825" xr:uid="{FA0C838F-84BB-4990-BCC3-F844DB20C165}"/>
    <cellStyle name="Comma 113" xfId="826" xr:uid="{F433D68E-4AAE-4009-B426-FCBC9B717E89}"/>
    <cellStyle name="Comma 114" xfId="827" xr:uid="{AEC27182-099A-43B0-A844-C0D41057B190}"/>
    <cellStyle name="Comma 115" xfId="828" xr:uid="{C0B9FA7D-C7B0-4BFD-891C-C7F16F7DC008}"/>
    <cellStyle name="Comma 116" xfId="829" xr:uid="{60D84427-1211-4D62-9980-2A5DFB857894}"/>
    <cellStyle name="Comma 117" xfId="830" xr:uid="{98D32934-B72D-4347-8599-58A8177FCE06}"/>
    <cellStyle name="Comma 118" xfId="831" xr:uid="{5ACE6EED-EA6E-4AAC-8C6D-1E2727E95EE4}"/>
    <cellStyle name="Comma 119" xfId="832" xr:uid="{AC7EA880-1AB9-43A7-8831-CD643F2AA631}"/>
    <cellStyle name="Comma 12" xfId="723" xr:uid="{00000000-0005-0000-0000-0000F2010000}"/>
    <cellStyle name="Comma 120" xfId="833" xr:uid="{CE3696E4-0C8F-4942-B08F-EC4C3A3414BF}"/>
    <cellStyle name="Comma 121" xfId="834" xr:uid="{6688B1F5-8AB4-4745-B17B-DD33D4D8F2D5}"/>
    <cellStyle name="Comma 122" xfId="835" xr:uid="{8A07F4F4-740E-4E41-86AC-677B612677EB}"/>
    <cellStyle name="Comma 123" xfId="836" xr:uid="{210954FF-A701-46ED-8A60-3756DEE9930D}"/>
    <cellStyle name="Comma 124" xfId="837" xr:uid="{71038016-5F4B-483A-B431-D20C095E78DA}"/>
    <cellStyle name="Comma 125" xfId="838" xr:uid="{8803F2FF-79EE-4CC2-81A3-04CA45FA353D}"/>
    <cellStyle name="Comma 126" xfId="839" xr:uid="{B493A9C8-6421-44BE-89B4-E351AB05DDD3}"/>
    <cellStyle name="Comma 127" xfId="840" xr:uid="{F6790A5A-37CC-4C84-B6EF-BB8636031076}"/>
    <cellStyle name="Comma 128" xfId="841" xr:uid="{287AC07F-5AD5-4343-BEF6-D21BF6C3F74B}"/>
    <cellStyle name="Comma 129" xfId="842" xr:uid="{51220094-6AD6-4C73-BEDD-29F3D97B60DE}"/>
    <cellStyle name="Comma 13" xfId="724" xr:uid="{00000000-0005-0000-0000-0000F3010000}"/>
    <cellStyle name="Comma 130" xfId="843" xr:uid="{FDB15BF1-C780-455B-9574-41B49985E045}"/>
    <cellStyle name="Comma 131" xfId="844" xr:uid="{15687D49-B51B-4169-AE7C-7FBA57557666}"/>
    <cellStyle name="Comma 132" xfId="845" xr:uid="{FDE51E8B-605A-4A33-A954-2BE85D05DBDA}"/>
    <cellStyle name="Comma 133" xfId="846" xr:uid="{B5438878-46BB-4E09-88A2-C84A0466B722}"/>
    <cellStyle name="Comma 134" xfId="847" xr:uid="{DAD3CC96-952D-4781-BA21-B0B35A5EE0D2}"/>
    <cellStyle name="Comma 135" xfId="848" xr:uid="{A3F4A618-03B9-46A8-92D2-9A23F7E73ECA}"/>
    <cellStyle name="Comma 136" xfId="849" xr:uid="{41C85AD8-7B25-43B5-92AF-40C2A44EC806}"/>
    <cellStyle name="Comma 137" xfId="850" xr:uid="{FDE0F7E8-06DA-4752-B15B-84BCF9457D95}"/>
    <cellStyle name="Comma 138" xfId="851" xr:uid="{8BD07648-493F-4F2C-8542-B684FD77052D}"/>
    <cellStyle name="Comma 139" xfId="852" xr:uid="{A60B7198-B0E2-4CD1-8ABE-CF0234074396}"/>
    <cellStyle name="Comma 14" xfId="725" xr:uid="{00000000-0005-0000-0000-0000F4010000}"/>
    <cellStyle name="Comma 140" xfId="853" xr:uid="{43F9FEEF-2E99-414D-9130-0B3994180256}"/>
    <cellStyle name="Comma 141" xfId="854" xr:uid="{938E5FED-8770-4C18-96CC-AC96357903A5}"/>
    <cellStyle name="Comma 142" xfId="855" xr:uid="{D4DF6C27-08C2-4CF3-82F2-1285024E5218}"/>
    <cellStyle name="Comma 143" xfId="856" xr:uid="{765CEBF0-5A0A-4DA4-9856-BCF30A3E543E}"/>
    <cellStyle name="Comma 144" xfId="857" xr:uid="{B3A689DC-9723-46AD-A8BD-D1D5091AC770}"/>
    <cellStyle name="Comma 145" xfId="858" xr:uid="{3AE447CF-5E93-4BE6-9C3C-EEB2C29E5526}"/>
    <cellStyle name="Comma 146" xfId="859" xr:uid="{45D38002-22A8-4B64-8872-3668622F1AF7}"/>
    <cellStyle name="Comma 147" xfId="860" xr:uid="{136CA408-4A92-4362-A7B8-A4CFE205BA63}"/>
    <cellStyle name="Comma 148" xfId="861" xr:uid="{6FBC5143-17AF-4137-A734-17D384C2F50F}"/>
    <cellStyle name="Comma 149" xfId="862" xr:uid="{908E7B51-0717-492B-B1F9-466E91E6CE28}"/>
    <cellStyle name="Comma 15" xfId="726" xr:uid="{00000000-0005-0000-0000-0000F5010000}"/>
    <cellStyle name="Comma 150" xfId="863" xr:uid="{328AAC21-B373-4C1F-816D-4AFF79BF70A4}"/>
    <cellStyle name="Comma 151" xfId="864" xr:uid="{16380025-8F90-4A56-AAD0-128B3A9C34A4}"/>
    <cellStyle name="Comma 152" xfId="865" xr:uid="{9C3498A3-26B3-42A4-85BE-7CFA223BFA58}"/>
    <cellStyle name="Comma 153" xfId="866" xr:uid="{EEC026B8-96F2-45E3-BC5F-A9C3FF708DF0}"/>
    <cellStyle name="Comma 154" xfId="867" xr:uid="{F5C8274B-5BAB-480B-ADB2-30135B8A40EA}"/>
    <cellStyle name="Comma 155" xfId="868" xr:uid="{64C6E20A-FAA4-42B6-85F1-0B145ED07E5F}"/>
    <cellStyle name="Comma 156" xfId="869" xr:uid="{1707AFFE-021F-4318-90EB-E6F4231E3CB3}"/>
    <cellStyle name="Comma 157" xfId="870" xr:uid="{31F3244A-FE06-446B-8365-8BAB2DC98A43}"/>
    <cellStyle name="Comma 158" xfId="871" xr:uid="{CCBB6E49-064D-4FB1-8B9E-E0F6D74ACE7A}"/>
    <cellStyle name="Comma 159" xfId="872" xr:uid="{B430DFD3-4D6D-4F51-8B2C-22C0738B0920}"/>
    <cellStyle name="Comma 16" xfId="727" xr:uid="{00000000-0005-0000-0000-0000F6010000}"/>
    <cellStyle name="Comma 160" xfId="873" xr:uid="{DA1A4490-88B9-4A83-B954-0FA0F49EBBB6}"/>
    <cellStyle name="Comma 161" xfId="874" xr:uid="{36ABCE96-7BC2-410A-B278-34F7CF749A40}"/>
    <cellStyle name="Comma 162" xfId="875" xr:uid="{C2DB47AE-52F9-47A3-BA7D-E2D924D73B9C}"/>
    <cellStyle name="Comma 163" xfId="876" xr:uid="{76FAC32B-6F4F-40F7-9F2D-647D6EFDB476}"/>
    <cellStyle name="Comma 164" xfId="877" xr:uid="{569DAAB6-C9F8-4214-919C-012D296017E4}"/>
    <cellStyle name="Comma 165" xfId="878" xr:uid="{C64E017A-37B2-49EA-B092-A866220E13F9}"/>
    <cellStyle name="Comma 166" xfId="879" xr:uid="{3A168EAA-10A2-45B3-AFEF-B1063785B089}"/>
    <cellStyle name="Comma 167" xfId="880" xr:uid="{1CF1681D-07D4-4A63-9106-424796CD128A}"/>
    <cellStyle name="Comma 168" xfId="881" xr:uid="{0EE0355A-0685-4985-908C-3D890D7ACEC7}"/>
    <cellStyle name="Comma 169" xfId="882" xr:uid="{257701EC-9A4A-476C-B916-533743D1E4A2}"/>
    <cellStyle name="Comma 17" xfId="728" xr:uid="{00000000-0005-0000-0000-0000F7010000}"/>
    <cellStyle name="Comma 170" xfId="883" xr:uid="{8394A32E-54FD-474A-AADA-B895CEDAE07B}"/>
    <cellStyle name="Comma 171" xfId="884" xr:uid="{1E40E2B1-ECEB-46F7-BDB6-B56176CE0FF7}"/>
    <cellStyle name="Comma 172" xfId="885" xr:uid="{D3DEE2D8-0C92-48C0-8E32-3E783566D955}"/>
    <cellStyle name="Comma 173" xfId="886" xr:uid="{2158AFE5-71CD-4611-8C50-277E0D4BFD04}"/>
    <cellStyle name="Comma 174" xfId="887" xr:uid="{EF81DF28-AED7-4BF7-93EC-96A00EC93DB6}"/>
    <cellStyle name="Comma 175" xfId="888" xr:uid="{CE822D20-23B2-4FEF-8586-6CAB24321A2A}"/>
    <cellStyle name="Comma 176" xfId="889" xr:uid="{B24B84DA-6A26-4FD3-BDFF-8FDAE76B5DE3}"/>
    <cellStyle name="Comma 177" xfId="890" xr:uid="{69804E68-A3D5-45E6-A94E-12545CDC8F38}"/>
    <cellStyle name="Comma 178" xfId="891" xr:uid="{A2796D82-6CFC-4E54-B7D4-7CC90469EC3C}"/>
    <cellStyle name="Comma 179" xfId="892" xr:uid="{29AD5FC7-9AB6-4162-AEB1-92582E980091}"/>
    <cellStyle name="Comma 18" xfId="729" xr:uid="{00000000-0005-0000-0000-0000F8010000}"/>
    <cellStyle name="Comma 180" xfId="893" xr:uid="{EEBFFC18-1D21-4A36-AA7E-D6CC6071A5B6}"/>
    <cellStyle name="Comma 181" xfId="894" xr:uid="{FD362177-C4DF-435E-A677-ABE6535213B8}"/>
    <cellStyle name="Comma 182" xfId="895" xr:uid="{EDAE1E07-2B54-401B-952B-D4681983A93D}"/>
    <cellStyle name="Comma 183" xfId="896" xr:uid="{62C64017-E285-46F6-9B48-C6572305F2F9}"/>
    <cellStyle name="Comma 184" xfId="897" xr:uid="{44C91C4E-A365-4D48-AFA9-53C56C2F42C9}"/>
    <cellStyle name="Comma 185" xfId="898" xr:uid="{1FC4D2CE-2A28-4821-B2E8-C32758470C76}"/>
    <cellStyle name="Comma 186" xfId="899" xr:uid="{554453EC-742C-4AC4-BEC9-96FDBA91EE6A}"/>
    <cellStyle name="Comma 187" xfId="900" xr:uid="{2966A01D-65C4-4FD8-804F-B49B7D803283}"/>
    <cellStyle name="Comma 19" xfId="730" xr:uid="{00000000-0005-0000-0000-0000F9010000}"/>
    <cellStyle name="Comma 2" xfId="713" xr:uid="{00000000-0005-0000-0000-0000FA010000}"/>
    <cellStyle name="Comma 20" xfId="731" xr:uid="{00000000-0005-0000-0000-0000FB010000}"/>
    <cellStyle name="Comma 21" xfId="732" xr:uid="{00000000-0005-0000-0000-0000FC010000}"/>
    <cellStyle name="Comma 22" xfId="733" xr:uid="{00000000-0005-0000-0000-0000FD010000}"/>
    <cellStyle name="Comma 23" xfId="734" xr:uid="{00000000-0005-0000-0000-0000FE010000}"/>
    <cellStyle name="Comma 24" xfId="735" xr:uid="{00000000-0005-0000-0000-0000FF010000}"/>
    <cellStyle name="Comma 25" xfId="736" xr:uid="{00000000-0005-0000-0000-000000020000}"/>
    <cellStyle name="Comma 26" xfId="737" xr:uid="{00000000-0005-0000-0000-000001020000}"/>
    <cellStyle name="Comma 27" xfId="738" xr:uid="{00000000-0005-0000-0000-000002020000}"/>
    <cellStyle name="Comma 28" xfId="739" xr:uid="{00000000-0005-0000-0000-000003020000}"/>
    <cellStyle name="Comma 29" xfId="740" xr:uid="{00000000-0005-0000-0000-000004020000}"/>
    <cellStyle name="Comma 3" xfId="714" xr:uid="{00000000-0005-0000-0000-000005020000}"/>
    <cellStyle name="Comma 30" xfId="741" xr:uid="{00000000-0005-0000-0000-000006020000}"/>
    <cellStyle name="Comma 31" xfId="742" xr:uid="{00000000-0005-0000-0000-000007020000}"/>
    <cellStyle name="Comma 32" xfId="743" xr:uid="{00000000-0005-0000-0000-000008020000}"/>
    <cellStyle name="Comma 33" xfId="744" xr:uid="{00000000-0005-0000-0000-000009020000}"/>
    <cellStyle name="Comma 34" xfId="745" xr:uid="{00000000-0005-0000-0000-00000A020000}"/>
    <cellStyle name="Comma 35" xfId="746" xr:uid="{00000000-0005-0000-0000-00000B020000}"/>
    <cellStyle name="Comma 36" xfId="747" xr:uid="{00000000-0005-0000-0000-00000C020000}"/>
    <cellStyle name="Comma 37" xfId="748" xr:uid="{00000000-0005-0000-0000-00000D020000}"/>
    <cellStyle name="Comma 38" xfId="749" xr:uid="{00000000-0005-0000-0000-00000E020000}"/>
    <cellStyle name="Comma 39" xfId="750" xr:uid="{00000000-0005-0000-0000-00000F020000}"/>
    <cellStyle name="Comma 4" xfId="715" xr:uid="{00000000-0005-0000-0000-000010020000}"/>
    <cellStyle name="Comma 40" xfId="751" xr:uid="{00000000-0005-0000-0000-000011020000}"/>
    <cellStyle name="Comma 41" xfId="752" xr:uid="{00000000-0005-0000-0000-000012020000}"/>
    <cellStyle name="Comma 42" xfId="753" xr:uid="{00000000-0005-0000-0000-000013020000}"/>
    <cellStyle name="Comma 43" xfId="754" xr:uid="{00000000-0005-0000-0000-000014020000}"/>
    <cellStyle name="Comma 44" xfId="755" xr:uid="{00000000-0005-0000-0000-000015020000}"/>
    <cellStyle name="Comma 45" xfId="756" xr:uid="{00000000-0005-0000-0000-000016020000}"/>
    <cellStyle name="Comma 46" xfId="757" xr:uid="{00000000-0005-0000-0000-000017020000}"/>
    <cellStyle name="Comma 47" xfId="758" xr:uid="{00000000-0005-0000-0000-000018020000}"/>
    <cellStyle name="Comma 48" xfId="759" xr:uid="{00000000-0005-0000-0000-000019020000}"/>
    <cellStyle name="Comma 49" xfId="760" xr:uid="{00000000-0005-0000-0000-00001A020000}"/>
    <cellStyle name="Comma 5" xfId="716" xr:uid="{00000000-0005-0000-0000-00001B020000}"/>
    <cellStyle name="Comma 50" xfId="761" xr:uid="{00000000-0005-0000-0000-00001C020000}"/>
    <cellStyle name="Comma 51" xfId="762" xr:uid="{00000000-0005-0000-0000-00001D020000}"/>
    <cellStyle name="Comma 52" xfId="763" xr:uid="{00000000-0005-0000-0000-00001E020000}"/>
    <cellStyle name="Comma 53" xfId="764" xr:uid="{00000000-0005-0000-0000-00001F020000}"/>
    <cellStyle name="Comma 54" xfId="765" xr:uid="{00000000-0005-0000-0000-000020020000}"/>
    <cellStyle name="Comma 55" xfId="766" xr:uid="{00000000-0005-0000-0000-000021020000}"/>
    <cellStyle name="Comma 56" xfId="767" xr:uid="{00000000-0005-0000-0000-000022020000}"/>
    <cellStyle name="Comma 57" xfId="768" xr:uid="{00000000-0005-0000-0000-000023020000}"/>
    <cellStyle name="Comma 58" xfId="769" xr:uid="{00000000-0005-0000-0000-000024020000}"/>
    <cellStyle name="Comma 59" xfId="770" xr:uid="{00000000-0005-0000-0000-000025020000}"/>
    <cellStyle name="Comma 6" xfId="717" xr:uid="{00000000-0005-0000-0000-000026020000}"/>
    <cellStyle name="Comma 60" xfId="771" xr:uid="{00000000-0005-0000-0000-000027020000}"/>
    <cellStyle name="Comma 61" xfId="772" xr:uid="{00000000-0005-0000-0000-000028020000}"/>
    <cellStyle name="Comma 62" xfId="773" xr:uid="{00000000-0005-0000-0000-000029020000}"/>
    <cellStyle name="Comma 63" xfId="774" xr:uid="{00000000-0005-0000-0000-00002A020000}"/>
    <cellStyle name="Comma 64" xfId="775" xr:uid="{00000000-0005-0000-0000-00002B020000}"/>
    <cellStyle name="Comma 65" xfId="776" xr:uid="{00000000-0005-0000-0000-00002C020000}"/>
    <cellStyle name="Comma 66" xfId="777" xr:uid="{00000000-0005-0000-0000-00002D020000}"/>
    <cellStyle name="Comma 67" xfId="778" xr:uid="{00000000-0005-0000-0000-00002E020000}"/>
    <cellStyle name="Comma 68" xfId="779" xr:uid="{00000000-0005-0000-0000-00002F020000}"/>
    <cellStyle name="Comma 69" xfId="780" xr:uid="{00000000-0005-0000-0000-000030020000}"/>
    <cellStyle name="Comma 7" xfId="718" xr:uid="{00000000-0005-0000-0000-000031020000}"/>
    <cellStyle name="Comma 70" xfId="781" xr:uid="{00000000-0005-0000-0000-000032020000}"/>
    <cellStyle name="Comma 71" xfId="782" xr:uid="{00000000-0005-0000-0000-000033020000}"/>
    <cellStyle name="Comma 72" xfId="783" xr:uid="{00000000-0005-0000-0000-000034020000}"/>
    <cellStyle name="Comma 73" xfId="784" xr:uid="{00000000-0005-0000-0000-000035020000}"/>
    <cellStyle name="Comma 74" xfId="785" xr:uid="{00000000-0005-0000-0000-000036020000}"/>
    <cellStyle name="Comma 75" xfId="786" xr:uid="{00000000-0005-0000-0000-000037020000}"/>
    <cellStyle name="Comma 76" xfId="787" xr:uid="{00000000-0005-0000-0000-000038020000}"/>
    <cellStyle name="Comma 77" xfId="788" xr:uid="{00000000-0005-0000-0000-000039020000}"/>
    <cellStyle name="Comma 78" xfId="789" xr:uid="{00000000-0005-0000-0000-00003A020000}"/>
    <cellStyle name="Comma 79" xfId="790" xr:uid="{98693162-516B-4FAA-AA31-E62ADBE1F7CF}"/>
    <cellStyle name="Comma 8" xfId="719" xr:uid="{00000000-0005-0000-0000-00003B020000}"/>
    <cellStyle name="Comma 80" xfId="791" xr:uid="{2D10CCD4-C3E0-4091-9B2F-AC1863AA4195}"/>
    <cellStyle name="Comma 81" xfId="792" xr:uid="{4E62AABE-4B6D-4865-ACB1-680DCEAE4DFF}"/>
    <cellStyle name="Comma 82" xfId="793" xr:uid="{99CCC31C-F690-438A-95AD-4A89AAD53926}"/>
    <cellStyle name="Comma 83" xfId="795" xr:uid="{27ECFB60-5882-4D9A-A4F9-807FDE056781}"/>
    <cellStyle name="Comma 84" xfId="796" xr:uid="{2BF9479E-35C7-4E44-B2A8-618DCF3E5A7C}"/>
    <cellStyle name="Comma 85" xfId="797" xr:uid="{27EF6F2A-6120-47F4-B25A-2A88B1119035}"/>
    <cellStyle name="Comma 86" xfId="798" xr:uid="{D52A6445-F3EA-4230-BC8A-3072A09CABB4}"/>
    <cellStyle name="Comma 87" xfId="799" xr:uid="{71D6D4A1-8B2D-44BD-A9E9-088CE34A542C}"/>
    <cellStyle name="Comma 88" xfId="800" xr:uid="{37719986-EB41-4E77-B099-4CCFE8B0F6FF}"/>
    <cellStyle name="Comma 89" xfId="801" xr:uid="{9458DF3C-E5ED-4B0A-ADF3-1D66901A5C94}"/>
    <cellStyle name="Comma 9" xfId="720" xr:uid="{00000000-0005-0000-0000-00003C020000}"/>
    <cellStyle name="Comma 90" xfId="802" xr:uid="{864D5717-53E3-4867-AFBA-19B1864FDB70}"/>
    <cellStyle name="Comma 91" xfId="803" xr:uid="{F870B898-1FE2-498F-ACC4-40F34CBD30C3}"/>
    <cellStyle name="Comma 92" xfId="804" xr:uid="{D18D9A39-D972-4312-AA25-60B0ECD54CFC}"/>
    <cellStyle name="Comma 93" xfId="805" xr:uid="{B1EA6ADA-3272-40C3-91E2-FA4EAAE00F7C}"/>
    <cellStyle name="Comma 94" xfId="806" xr:uid="{4A3ADBB4-36DD-41E1-A6A8-60A4CE40609A}"/>
    <cellStyle name="Comma 95" xfId="807" xr:uid="{31E64B85-7ABC-4D3A-88E0-CA2140D56800}"/>
    <cellStyle name="Comma 96" xfId="809" xr:uid="{0E052154-59E1-4157-8934-CC98344B28E3}"/>
    <cellStyle name="Comma 97" xfId="810" xr:uid="{E1C4AB5A-64A4-4486-97F1-7255FC93F784}"/>
    <cellStyle name="Comma 98" xfId="811" xr:uid="{1C777989-261F-4EA3-BEA1-396B19084BCF}"/>
    <cellStyle name="Comma 99" xfId="812" xr:uid="{47C97846-D4E3-4E1B-9401-E37FE04CF59D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47020000}"/>
    <cellStyle name="Normal 2 10" xfId="261" xr:uid="{00000000-0005-0000-0000-000048020000}"/>
    <cellStyle name="Normal 2 10 2" xfId="601" xr:uid="{00000000-0005-0000-0000-000049020000}"/>
    <cellStyle name="Normal 2 11" xfId="295" xr:uid="{00000000-0005-0000-0000-00004A020000}"/>
    <cellStyle name="Normal 2 11 2" xfId="635" xr:uid="{00000000-0005-0000-0000-00004B020000}"/>
    <cellStyle name="Normal 2 12" xfId="329" xr:uid="{00000000-0005-0000-0000-00004C020000}"/>
    <cellStyle name="Normal 2 12 2" xfId="669" xr:uid="{00000000-0005-0000-0000-00004D020000}"/>
    <cellStyle name="Normal 2 13" xfId="363" xr:uid="{00000000-0005-0000-0000-00004E020000}"/>
    <cellStyle name="Normal 2 13 2" xfId="703" xr:uid="{00000000-0005-0000-0000-00004F020000}"/>
    <cellStyle name="Normal 2 14" xfId="385" xr:uid="{00000000-0005-0000-0000-000050020000}"/>
    <cellStyle name="Normal 2 15" xfId="794" xr:uid="{42610C79-E3CF-4F9F-AC39-737D42932FBE}"/>
    <cellStyle name="Normal 2 16" xfId="808" xr:uid="{DF0F812C-35CC-4ADC-829D-019C7B61CCC5}"/>
    <cellStyle name="Normal 2 2" xfId="47" xr:uid="{00000000-0005-0000-0000-000051020000}"/>
    <cellStyle name="Normal 2 2 10" xfId="330" xr:uid="{00000000-0005-0000-0000-000052020000}"/>
    <cellStyle name="Normal 2 2 10 2" xfId="670" xr:uid="{00000000-0005-0000-0000-000053020000}"/>
    <cellStyle name="Normal 2 2 11" xfId="364" xr:uid="{00000000-0005-0000-0000-000054020000}"/>
    <cellStyle name="Normal 2 2 11 2" xfId="704" xr:uid="{00000000-0005-0000-0000-000055020000}"/>
    <cellStyle name="Normal 2 2 12" xfId="388" xr:uid="{00000000-0005-0000-0000-000056020000}"/>
    <cellStyle name="Normal 2 2 2" xfId="64" xr:uid="{00000000-0005-0000-0000-000057020000}"/>
    <cellStyle name="Normal 2 2 2 10" xfId="365" xr:uid="{00000000-0005-0000-0000-000058020000}"/>
    <cellStyle name="Normal 2 2 2 10 2" xfId="705" xr:uid="{00000000-0005-0000-0000-000059020000}"/>
    <cellStyle name="Normal 2 2 2 11" xfId="405" xr:uid="{00000000-0005-0000-0000-00005A020000}"/>
    <cellStyle name="Normal 2 2 2 2" xfId="99" xr:uid="{00000000-0005-0000-0000-00005B020000}"/>
    <cellStyle name="Normal 2 2 2 2 2" xfId="439" xr:uid="{00000000-0005-0000-0000-00005C020000}"/>
    <cellStyle name="Normal 2 2 2 3" xfId="127" xr:uid="{00000000-0005-0000-0000-00005D020000}"/>
    <cellStyle name="Normal 2 2 2 3 2" xfId="467" xr:uid="{00000000-0005-0000-0000-00005E020000}"/>
    <cellStyle name="Normal 2 2 2 4" xfId="161" xr:uid="{00000000-0005-0000-0000-00005F020000}"/>
    <cellStyle name="Normal 2 2 2 4 2" xfId="501" xr:uid="{00000000-0005-0000-0000-000060020000}"/>
    <cellStyle name="Normal 2 2 2 5" xfId="195" xr:uid="{00000000-0005-0000-0000-000061020000}"/>
    <cellStyle name="Normal 2 2 2 5 2" xfId="535" xr:uid="{00000000-0005-0000-0000-000062020000}"/>
    <cellStyle name="Normal 2 2 2 6" xfId="229" xr:uid="{00000000-0005-0000-0000-000063020000}"/>
    <cellStyle name="Normal 2 2 2 6 2" xfId="569" xr:uid="{00000000-0005-0000-0000-000064020000}"/>
    <cellStyle name="Normal 2 2 2 7" xfId="263" xr:uid="{00000000-0005-0000-0000-000065020000}"/>
    <cellStyle name="Normal 2 2 2 7 2" xfId="603" xr:uid="{00000000-0005-0000-0000-000066020000}"/>
    <cellStyle name="Normal 2 2 2 8" xfId="297" xr:uid="{00000000-0005-0000-0000-000067020000}"/>
    <cellStyle name="Normal 2 2 2 8 2" xfId="637" xr:uid="{00000000-0005-0000-0000-000068020000}"/>
    <cellStyle name="Normal 2 2 2 9" xfId="331" xr:uid="{00000000-0005-0000-0000-000069020000}"/>
    <cellStyle name="Normal 2 2 2 9 2" xfId="671" xr:uid="{00000000-0005-0000-0000-00006A020000}"/>
    <cellStyle name="Normal 2 2 3" xfId="82" xr:uid="{00000000-0005-0000-0000-00006B020000}"/>
    <cellStyle name="Normal 2 2 3 2" xfId="422" xr:uid="{00000000-0005-0000-0000-00006C020000}"/>
    <cellStyle name="Normal 2 2 4" xfId="126" xr:uid="{00000000-0005-0000-0000-00006D020000}"/>
    <cellStyle name="Normal 2 2 4 2" xfId="466" xr:uid="{00000000-0005-0000-0000-00006E020000}"/>
    <cellStyle name="Normal 2 2 5" xfId="160" xr:uid="{00000000-0005-0000-0000-00006F020000}"/>
    <cellStyle name="Normal 2 2 5 2" xfId="500" xr:uid="{00000000-0005-0000-0000-000070020000}"/>
    <cellStyle name="Normal 2 2 6" xfId="194" xr:uid="{00000000-0005-0000-0000-000071020000}"/>
    <cellStyle name="Normal 2 2 6 2" xfId="534" xr:uid="{00000000-0005-0000-0000-000072020000}"/>
    <cellStyle name="Normal 2 2 7" xfId="228" xr:uid="{00000000-0005-0000-0000-000073020000}"/>
    <cellStyle name="Normal 2 2 7 2" xfId="568" xr:uid="{00000000-0005-0000-0000-000074020000}"/>
    <cellStyle name="Normal 2 2 8" xfId="262" xr:uid="{00000000-0005-0000-0000-000075020000}"/>
    <cellStyle name="Normal 2 2 8 2" xfId="602" xr:uid="{00000000-0005-0000-0000-000076020000}"/>
    <cellStyle name="Normal 2 2 9" xfId="296" xr:uid="{00000000-0005-0000-0000-000077020000}"/>
    <cellStyle name="Normal 2 2 9 2" xfId="636" xr:uid="{00000000-0005-0000-0000-000078020000}"/>
    <cellStyle name="Normal 2 3" xfId="48" xr:uid="{00000000-0005-0000-0000-000079020000}"/>
    <cellStyle name="Normal 2 3 10" xfId="332" xr:uid="{00000000-0005-0000-0000-00007A020000}"/>
    <cellStyle name="Normal 2 3 10 2" xfId="672" xr:uid="{00000000-0005-0000-0000-00007B020000}"/>
    <cellStyle name="Normal 2 3 11" xfId="366" xr:uid="{00000000-0005-0000-0000-00007C020000}"/>
    <cellStyle name="Normal 2 3 11 2" xfId="706" xr:uid="{00000000-0005-0000-0000-00007D020000}"/>
    <cellStyle name="Normal 2 3 12" xfId="389" xr:uid="{00000000-0005-0000-0000-00007E020000}"/>
    <cellStyle name="Normal 2 3 2" xfId="65" xr:uid="{00000000-0005-0000-0000-00007F020000}"/>
    <cellStyle name="Normal 2 3 2 10" xfId="367" xr:uid="{00000000-0005-0000-0000-000080020000}"/>
    <cellStyle name="Normal 2 3 2 10 2" xfId="707" xr:uid="{00000000-0005-0000-0000-000081020000}"/>
    <cellStyle name="Normal 2 3 2 11" xfId="406" xr:uid="{00000000-0005-0000-0000-000082020000}"/>
    <cellStyle name="Normal 2 3 2 2" xfId="100" xr:uid="{00000000-0005-0000-0000-000083020000}"/>
    <cellStyle name="Normal 2 3 2 2 2" xfId="440" xr:uid="{00000000-0005-0000-0000-000084020000}"/>
    <cellStyle name="Normal 2 3 2 3" xfId="129" xr:uid="{00000000-0005-0000-0000-000085020000}"/>
    <cellStyle name="Normal 2 3 2 3 2" xfId="469" xr:uid="{00000000-0005-0000-0000-000086020000}"/>
    <cellStyle name="Normal 2 3 2 4" xfId="163" xr:uid="{00000000-0005-0000-0000-000087020000}"/>
    <cellStyle name="Normal 2 3 2 4 2" xfId="503" xr:uid="{00000000-0005-0000-0000-000088020000}"/>
    <cellStyle name="Normal 2 3 2 5" xfId="197" xr:uid="{00000000-0005-0000-0000-000089020000}"/>
    <cellStyle name="Normal 2 3 2 5 2" xfId="537" xr:uid="{00000000-0005-0000-0000-00008A020000}"/>
    <cellStyle name="Normal 2 3 2 6" xfId="231" xr:uid="{00000000-0005-0000-0000-00008B020000}"/>
    <cellStyle name="Normal 2 3 2 6 2" xfId="571" xr:uid="{00000000-0005-0000-0000-00008C020000}"/>
    <cellStyle name="Normal 2 3 2 7" xfId="265" xr:uid="{00000000-0005-0000-0000-00008D020000}"/>
    <cellStyle name="Normal 2 3 2 7 2" xfId="605" xr:uid="{00000000-0005-0000-0000-00008E020000}"/>
    <cellStyle name="Normal 2 3 2 8" xfId="299" xr:uid="{00000000-0005-0000-0000-00008F020000}"/>
    <cellStyle name="Normal 2 3 2 8 2" xfId="639" xr:uid="{00000000-0005-0000-0000-000090020000}"/>
    <cellStyle name="Normal 2 3 2 9" xfId="333" xr:uid="{00000000-0005-0000-0000-000091020000}"/>
    <cellStyle name="Normal 2 3 2 9 2" xfId="673" xr:uid="{00000000-0005-0000-0000-000092020000}"/>
    <cellStyle name="Normal 2 3 3" xfId="83" xr:uid="{00000000-0005-0000-0000-000093020000}"/>
    <cellStyle name="Normal 2 3 3 2" xfId="423" xr:uid="{00000000-0005-0000-0000-000094020000}"/>
    <cellStyle name="Normal 2 3 4" xfId="128" xr:uid="{00000000-0005-0000-0000-000095020000}"/>
    <cellStyle name="Normal 2 3 4 2" xfId="468" xr:uid="{00000000-0005-0000-0000-000096020000}"/>
    <cellStyle name="Normal 2 3 5" xfId="162" xr:uid="{00000000-0005-0000-0000-000097020000}"/>
    <cellStyle name="Normal 2 3 5 2" xfId="502" xr:uid="{00000000-0005-0000-0000-000098020000}"/>
    <cellStyle name="Normal 2 3 6" xfId="196" xr:uid="{00000000-0005-0000-0000-000099020000}"/>
    <cellStyle name="Normal 2 3 6 2" xfId="536" xr:uid="{00000000-0005-0000-0000-00009A020000}"/>
    <cellStyle name="Normal 2 3 7" xfId="230" xr:uid="{00000000-0005-0000-0000-00009B020000}"/>
    <cellStyle name="Normal 2 3 7 2" xfId="570" xr:uid="{00000000-0005-0000-0000-00009C020000}"/>
    <cellStyle name="Normal 2 3 8" xfId="264" xr:uid="{00000000-0005-0000-0000-00009D020000}"/>
    <cellStyle name="Normal 2 3 8 2" xfId="604" xr:uid="{00000000-0005-0000-0000-00009E020000}"/>
    <cellStyle name="Normal 2 3 9" xfId="298" xr:uid="{00000000-0005-0000-0000-00009F020000}"/>
    <cellStyle name="Normal 2 3 9 2" xfId="638" xr:uid="{00000000-0005-0000-0000-0000A0020000}"/>
    <cellStyle name="Normal 2 4" xfId="61" xr:uid="{00000000-0005-0000-0000-0000A1020000}"/>
    <cellStyle name="Normal 2 4 10" xfId="368" xr:uid="{00000000-0005-0000-0000-0000A2020000}"/>
    <cellStyle name="Normal 2 4 10 2" xfId="708" xr:uid="{00000000-0005-0000-0000-0000A3020000}"/>
    <cellStyle name="Normal 2 4 11" xfId="402" xr:uid="{00000000-0005-0000-0000-0000A4020000}"/>
    <cellStyle name="Normal 2 4 2" xfId="96" xr:uid="{00000000-0005-0000-0000-0000A5020000}"/>
    <cellStyle name="Normal 2 4 2 2" xfId="436" xr:uid="{00000000-0005-0000-0000-0000A6020000}"/>
    <cellStyle name="Normal 2 4 3" xfId="130" xr:uid="{00000000-0005-0000-0000-0000A7020000}"/>
    <cellStyle name="Normal 2 4 3 2" xfId="470" xr:uid="{00000000-0005-0000-0000-0000A8020000}"/>
    <cellStyle name="Normal 2 4 4" xfId="164" xr:uid="{00000000-0005-0000-0000-0000A9020000}"/>
    <cellStyle name="Normal 2 4 4 2" xfId="504" xr:uid="{00000000-0005-0000-0000-0000AA020000}"/>
    <cellStyle name="Normal 2 4 5" xfId="198" xr:uid="{00000000-0005-0000-0000-0000AB020000}"/>
    <cellStyle name="Normal 2 4 5 2" xfId="538" xr:uid="{00000000-0005-0000-0000-0000AC020000}"/>
    <cellStyle name="Normal 2 4 6" xfId="232" xr:uid="{00000000-0005-0000-0000-0000AD020000}"/>
    <cellStyle name="Normal 2 4 6 2" xfId="572" xr:uid="{00000000-0005-0000-0000-0000AE020000}"/>
    <cellStyle name="Normal 2 4 7" xfId="266" xr:uid="{00000000-0005-0000-0000-0000AF020000}"/>
    <cellStyle name="Normal 2 4 7 2" xfId="606" xr:uid="{00000000-0005-0000-0000-0000B0020000}"/>
    <cellStyle name="Normal 2 4 8" xfId="300" xr:uid="{00000000-0005-0000-0000-0000B1020000}"/>
    <cellStyle name="Normal 2 4 8 2" xfId="640" xr:uid="{00000000-0005-0000-0000-0000B2020000}"/>
    <cellStyle name="Normal 2 4 9" xfId="334" xr:uid="{00000000-0005-0000-0000-0000B3020000}"/>
    <cellStyle name="Normal 2 4 9 2" xfId="674" xr:uid="{00000000-0005-0000-0000-0000B4020000}"/>
    <cellStyle name="Normal 2 5" xfId="79" xr:uid="{00000000-0005-0000-0000-0000B5020000}"/>
    <cellStyle name="Normal 2 5 2" xfId="419" xr:uid="{00000000-0005-0000-0000-0000B6020000}"/>
    <cellStyle name="Normal 2 6" xfId="125" xr:uid="{00000000-0005-0000-0000-0000B7020000}"/>
    <cellStyle name="Normal 2 6 2" xfId="465" xr:uid="{00000000-0005-0000-0000-0000B8020000}"/>
    <cellStyle name="Normal 2 7" xfId="159" xr:uid="{00000000-0005-0000-0000-0000B9020000}"/>
    <cellStyle name="Normal 2 7 2" xfId="499" xr:uid="{00000000-0005-0000-0000-0000BA020000}"/>
    <cellStyle name="Normal 2 8" xfId="193" xr:uid="{00000000-0005-0000-0000-0000BB020000}"/>
    <cellStyle name="Normal 2 8 2" xfId="533" xr:uid="{00000000-0005-0000-0000-0000BC020000}"/>
    <cellStyle name="Normal 2 9" xfId="227" xr:uid="{00000000-0005-0000-0000-0000BD020000}"/>
    <cellStyle name="Normal 2 9 2" xfId="567" xr:uid="{00000000-0005-0000-0000-0000BE020000}"/>
    <cellStyle name="Normal 3" xfId="39" xr:uid="{00000000-0005-0000-0000-0000BF020000}"/>
    <cellStyle name="Normal 4" xfId="40" xr:uid="{00000000-0005-0000-0000-0000C0020000}"/>
    <cellStyle name="Normal 5" xfId="46" xr:uid="{00000000-0005-0000-0000-0000C1020000}"/>
    <cellStyle name="Normal 5 10" xfId="335" xr:uid="{00000000-0005-0000-0000-0000C2020000}"/>
    <cellStyle name="Normal 5 10 2" xfId="675" xr:uid="{00000000-0005-0000-0000-0000C3020000}"/>
    <cellStyle name="Normal 5 11" xfId="369" xr:uid="{00000000-0005-0000-0000-0000C4020000}"/>
    <cellStyle name="Normal 5 11 2" xfId="709" xr:uid="{00000000-0005-0000-0000-0000C5020000}"/>
    <cellStyle name="Normal 5 12" xfId="387" xr:uid="{00000000-0005-0000-0000-0000C6020000}"/>
    <cellStyle name="Normal 5 2" xfId="63" xr:uid="{00000000-0005-0000-0000-0000C7020000}"/>
    <cellStyle name="Normal 5 2 10" xfId="370" xr:uid="{00000000-0005-0000-0000-0000C8020000}"/>
    <cellStyle name="Normal 5 2 10 2" xfId="710" xr:uid="{00000000-0005-0000-0000-0000C9020000}"/>
    <cellStyle name="Normal 5 2 11" xfId="404" xr:uid="{00000000-0005-0000-0000-0000CA020000}"/>
    <cellStyle name="Normal 5 2 2" xfId="98" xr:uid="{00000000-0005-0000-0000-0000CB020000}"/>
    <cellStyle name="Normal 5 2 2 2" xfId="438" xr:uid="{00000000-0005-0000-0000-0000CC020000}"/>
    <cellStyle name="Normal 5 2 3" xfId="132" xr:uid="{00000000-0005-0000-0000-0000CD020000}"/>
    <cellStyle name="Normal 5 2 3 2" xfId="472" xr:uid="{00000000-0005-0000-0000-0000CE020000}"/>
    <cellStyle name="Normal 5 2 4" xfId="166" xr:uid="{00000000-0005-0000-0000-0000CF020000}"/>
    <cellStyle name="Normal 5 2 4 2" xfId="506" xr:uid="{00000000-0005-0000-0000-0000D0020000}"/>
    <cellStyle name="Normal 5 2 5" xfId="200" xr:uid="{00000000-0005-0000-0000-0000D1020000}"/>
    <cellStyle name="Normal 5 2 5 2" xfId="540" xr:uid="{00000000-0005-0000-0000-0000D2020000}"/>
    <cellStyle name="Normal 5 2 6" xfId="234" xr:uid="{00000000-0005-0000-0000-0000D3020000}"/>
    <cellStyle name="Normal 5 2 6 2" xfId="574" xr:uid="{00000000-0005-0000-0000-0000D4020000}"/>
    <cellStyle name="Normal 5 2 7" xfId="268" xr:uid="{00000000-0005-0000-0000-0000D5020000}"/>
    <cellStyle name="Normal 5 2 7 2" xfId="608" xr:uid="{00000000-0005-0000-0000-0000D6020000}"/>
    <cellStyle name="Normal 5 2 8" xfId="302" xr:uid="{00000000-0005-0000-0000-0000D7020000}"/>
    <cellStyle name="Normal 5 2 8 2" xfId="642" xr:uid="{00000000-0005-0000-0000-0000D8020000}"/>
    <cellStyle name="Normal 5 2 9" xfId="336" xr:uid="{00000000-0005-0000-0000-0000D9020000}"/>
    <cellStyle name="Normal 5 2 9 2" xfId="676" xr:uid="{00000000-0005-0000-0000-0000DA020000}"/>
    <cellStyle name="Normal 5 3" xfId="81" xr:uid="{00000000-0005-0000-0000-0000DB020000}"/>
    <cellStyle name="Normal 5 3 2" xfId="421" xr:uid="{00000000-0005-0000-0000-0000DC020000}"/>
    <cellStyle name="Normal 5 4" xfId="131" xr:uid="{00000000-0005-0000-0000-0000DD020000}"/>
    <cellStyle name="Normal 5 4 2" xfId="471" xr:uid="{00000000-0005-0000-0000-0000DE020000}"/>
    <cellStyle name="Normal 5 5" xfId="165" xr:uid="{00000000-0005-0000-0000-0000DF020000}"/>
    <cellStyle name="Normal 5 5 2" xfId="505" xr:uid="{00000000-0005-0000-0000-0000E0020000}"/>
    <cellStyle name="Normal 5 6" xfId="199" xr:uid="{00000000-0005-0000-0000-0000E1020000}"/>
    <cellStyle name="Normal 5 6 2" xfId="539" xr:uid="{00000000-0005-0000-0000-0000E2020000}"/>
    <cellStyle name="Normal 5 7" xfId="233" xr:uid="{00000000-0005-0000-0000-0000E3020000}"/>
    <cellStyle name="Normal 5 7 2" xfId="573" xr:uid="{00000000-0005-0000-0000-0000E4020000}"/>
    <cellStyle name="Normal 5 8" xfId="267" xr:uid="{00000000-0005-0000-0000-0000E5020000}"/>
    <cellStyle name="Normal 5 8 2" xfId="607" xr:uid="{00000000-0005-0000-0000-0000E6020000}"/>
    <cellStyle name="Normal 5 9" xfId="301" xr:uid="{00000000-0005-0000-0000-0000E7020000}"/>
    <cellStyle name="Normal 5 9 2" xfId="641" xr:uid="{00000000-0005-0000-0000-0000E8020000}"/>
    <cellStyle name="Normal 6" xfId="78" xr:uid="{00000000-0005-0000-0000-0000E9020000}"/>
    <cellStyle name="Note 2" xfId="41" xr:uid="{00000000-0005-0000-0000-0000EA020000}"/>
    <cellStyle name="Note 2 10" xfId="337" xr:uid="{00000000-0005-0000-0000-0000EB020000}"/>
    <cellStyle name="Note 2 10 2" xfId="677" xr:uid="{00000000-0005-0000-0000-0000EC020000}"/>
    <cellStyle name="Note 2 11" xfId="371" xr:uid="{00000000-0005-0000-0000-0000ED020000}"/>
    <cellStyle name="Note 2 11 2" xfId="711" xr:uid="{00000000-0005-0000-0000-0000EE020000}"/>
    <cellStyle name="Note 2 12" xfId="386" xr:uid="{00000000-0005-0000-0000-0000EF020000}"/>
    <cellStyle name="Note 2 2" xfId="62" xr:uid="{00000000-0005-0000-0000-0000F0020000}"/>
    <cellStyle name="Note 2 2 10" xfId="372" xr:uid="{00000000-0005-0000-0000-0000F1020000}"/>
    <cellStyle name="Note 2 2 10 2" xfId="712" xr:uid="{00000000-0005-0000-0000-0000F2020000}"/>
    <cellStyle name="Note 2 2 11" xfId="403" xr:uid="{00000000-0005-0000-0000-0000F3020000}"/>
    <cellStyle name="Note 2 2 2" xfId="97" xr:uid="{00000000-0005-0000-0000-0000F4020000}"/>
    <cellStyle name="Note 2 2 2 2" xfId="437" xr:uid="{00000000-0005-0000-0000-0000F5020000}"/>
    <cellStyle name="Note 2 2 3" xfId="134" xr:uid="{00000000-0005-0000-0000-0000F6020000}"/>
    <cellStyle name="Note 2 2 3 2" xfId="474" xr:uid="{00000000-0005-0000-0000-0000F7020000}"/>
    <cellStyle name="Note 2 2 4" xfId="168" xr:uid="{00000000-0005-0000-0000-0000F8020000}"/>
    <cellStyle name="Note 2 2 4 2" xfId="508" xr:uid="{00000000-0005-0000-0000-0000F9020000}"/>
    <cellStyle name="Note 2 2 5" xfId="202" xr:uid="{00000000-0005-0000-0000-0000FA020000}"/>
    <cellStyle name="Note 2 2 5 2" xfId="542" xr:uid="{00000000-0005-0000-0000-0000FB020000}"/>
    <cellStyle name="Note 2 2 6" xfId="236" xr:uid="{00000000-0005-0000-0000-0000FC020000}"/>
    <cellStyle name="Note 2 2 6 2" xfId="576" xr:uid="{00000000-0005-0000-0000-0000FD020000}"/>
    <cellStyle name="Note 2 2 7" xfId="270" xr:uid="{00000000-0005-0000-0000-0000FE020000}"/>
    <cellStyle name="Note 2 2 7 2" xfId="610" xr:uid="{00000000-0005-0000-0000-0000FF020000}"/>
    <cellStyle name="Note 2 2 8" xfId="304" xr:uid="{00000000-0005-0000-0000-000000030000}"/>
    <cellStyle name="Note 2 2 8 2" xfId="644" xr:uid="{00000000-0005-0000-0000-000001030000}"/>
    <cellStyle name="Note 2 2 9" xfId="338" xr:uid="{00000000-0005-0000-0000-000002030000}"/>
    <cellStyle name="Note 2 2 9 2" xfId="678" xr:uid="{00000000-0005-0000-0000-000003030000}"/>
    <cellStyle name="Note 2 3" xfId="80" xr:uid="{00000000-0005-0000-0000-000004030000}"/>
    <cellStyle name="Note 2 3 2" xfId="420" xr:uid="{00000000-0005-0000-0000-000005030000}"/>
    <cellStyle name="Note 2 4" xfId="133" xr:uid="{00000000-0005-0000-0000-000006030000}"/>
    <cellStyle name="Note 2 4 2" xfId="473" xr:uid="{00000000-0005-0000-0000-000007030000}"/>
    <cellStyle name="Note 2 5" xfId="167" xr:uid="{00000000-0005-0000-0000-000008030000}"/>
    <cellStyle name="Note 2 5 2" xfId="507" xr:uid="{00000000-0005-0000-0000-000009030000}"/>
    <cellStyle name="Note 2 6" xfId="201" xr:uid="{00000000-0005-0000-0000-00000A030000}"/>
    <cellStyle name="Note 2 6 2" xfId="541" xr:uid="{00000000-0005-0000-0000-00000B030000}"/>
    <cellStyle name="Note 2 7" xfId="235" xr:uid="{00000000-0005-0000-0000-00000C030000}"/>
    <cellStyle name="Note 2 7 2" xfId="575" xr:uid="{00000000-0005-0000-0000-00000D030000}"/>
    <cellStyle name="Note 2 8" xfId="269" xr:uid="{00000000-0005-0000-0000-00000E030000}"/>
    <cellStyle name="Note 2 8 2" xfId="609" xr:uid="{00000000-0005-0000-0000-00000F030000}"/>
    <cellStyle name="Note 2 9" xfId="303" xr:uid="{00000000-0005-0000-0000-000010030000}"/>
    <cellStyle name="Note 2 9 2" xfId="643" xr:uid="{00000000-0005-0000-0000-000011030000}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698136F-96E1-4D46-97E1-F3DECD3456E7}">
  <we:reference id="f53bac05-48fe-4cc3-97fd-89712d4c6174" version="1.0.0.0" store="developer" storeType="Registry"/>
  <we:alternateReferences/>
  <we:properties>
    <we:property name="OPENED_APP" value="{&quot;path&quot;:&quot;taskpane&quot;,&quot;app&quot;:&quot;dealbi&quot;}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M29"/>
  <sheetViews>
    <sheetView tabSelected="1" defaultGridColor="0" colorId="22" zoomScaleNormal="100" workbookViewId="0">
      <selection activeCell="K19" sqref="K19"/>
    </sheetView>
  </sheetViews>
  <sheetFormatPr defaultColWidth="8.88671875" defaultRowHeight="18.75" x14ac:dyDescent="0.3"/>
  <cols>
    <col min="1" max="1" width="16.5546875" style="16" customWidth="1"/>
    <col min="2" max="2" width="18.109375" style="17" customWidth="1"/>
    <col min="3" max="3" width="12.44140625" style="16" customWidth="1"/>
    <col min="4" max="4" width="13" style="17" customWidth="1"/>
    <col min="5" max="5" width="16.77734375" style="21" customWidth="1"/>
    <col min="6" max="6" width="10.109375" style="27" customWidth="1"/>
    <col min="7" max="7" width="11.109375" style="27" customWidth="1"/>
    <col min="8" max="8" width="18.5546875" style="16" bestFit="1" customWidth="1"/>
    <col min="9" max="9" width="13.33203125" style="16" customWidth="1"/>
    <col min="10" max="10" width="11.5546875" style="53" customWidth="1"/>
    <col min="11" max="12" width="18.109375" style="11" bestFit="1" customWidth="1"/>
    <col min="13" max="13" width="17.109375" style="11" bestFit="1" customWidth="1"/>
    <col min="14" max="16384" width="8.88671875" style="11"/>
  </cols>
  <sheetData>
    <row r="1" spans="1:13" s="47" customFormat="1" ht="15.75" x14ac:dyDescent="0.25">
      <c r="A1" s="50" t="s">
        <v>0</v>
      </c>
      <c r="B1" s="45" t="s">
        <v>4</v>
      </c>
      <c r="C1" s="50" t="s">
        <v>3</v>
      </c>
      <c r="D1" s="45" t="s">
        <v>5</v>
      </c>
      <c r="E1" s="48" t="s">
        <v>6</v>
      </c>
      <c r="F1" s="49" t="s">
        <v>62</v>
      </c>
      <c r="G1" s="49" t="s">
        <v>63</v>
      </c>
      <c r="H1" s="50" t="s">
        <v>8</v>
      </c>
      <c r="I1" s="49" t="s">
        <v>64</v>
      </c>
      <c r="J1" s="51"/>
      <c r="K1" s="46"/>
      <c r="L1" s="50"/>
      <c r="M1" s="45"/>
    </row>
    <row r="2" spans="1:13" s="1" customFormat="1" ht="15" x14ac:dyDescent="0.2">
      <c r="A2" t="s">
        <v>83</v>
      </c>
      <c r="B2" s="55">
        <v>46212</v>
      </c>
      <c r="C2" t="s">
        <v>72</v>
      </c>
      <c r="D2" s="55">
        <v>46303</v>
      </c>
      <c r="E2" s="56">
        <v>1</v>
      </c>
      <c r="F2" s="18">
        <v>99.97</v>
      </c>
      <c r="G2" s="18">
        <v>10.8</v>
      </c>
      <c r="H2">
        <v>24064700000</v>
      </c>
      <c r="I2" s="18">
        <v>10.797000000000001</v>
      </c>
      <c r="J2" s="52"/>
      <c r="K2" s="13"/>
      <c r="L2" s="13"/>
      <c r="M2" s="42"/>
    </row>
    <row r="3" spans="1:13" s="1" customFormat="1" ht="15" x14ac:dyDescent="0.2">
      <c r="A3" t="s">
        <v>65</v>
      </c>
      <c r="B3" s="55">
        <v>45940</v>
      </c>
      <c r="C3"/>
      <c r="D3" s="55">
        <v>46304</v>
      </c>
      <c r="E3" s="56">
        <v>2</v>
      </c>
      <c r="F3" s="18">
        <v>99.941999999999993</v>
      </c>
      <c r="G3" s="18">
        <v>10.673</v>
      </c>
      <c r="H3">
        <v>314432400000</v>
      </c>
      <c r="I3" s="18">
        <v>10.667</v>
      </c>
      <c r="J3" s="52"/>
      <c r="K3" s="13"/>
      <c r="L3" s="13"/>
      <c r="M3" s="42"/>
    </row>
    <row r="4" spans="1:13" ht="15" x14ac:dyDescent="0.2">
      <c r="A4" t="s">
        <v>73</v>
      </c>
      <c r="B4" s="55">
        <v>46135</v>
      </c>
      <c r="C4"/>
      <c r="D4" s="55">
        <v>46317</v>
      </c>
      <c r="E4" s="56">
        <v>15</v>
      </c>
      <c r="F4" s="18">
        <v>99.567999999999998</v>
      </c>
      <c r="G4" s="18">
        <v>10.545999999999999</v>
      </c>
      <c r="H4">
        <v>428589000000</v>
      </c>
      <c r="I4" s="18">
        <v>10.5</v>
      </c>
      <c r="J4" s="52"/>
      <c r="K4" s="13"/>
      <c r="L4" s="13"/>
      <c r="M4" s="42"/>
    </row>
    <row r="5" spans="1:13" s="1" customFormat="1" ht="15" x14ac:dyDescent="0.2">
      <c r="A5" t="s">
        <v>86</v>
      </c>
      <c r="B5" s="55">
        <v>46240</v>
      </c>
      <c r="C5"/>
      <c r="D5" s="55">
        <v>46331</v>
      </c>
      <c r="E5" s="56">
        <v>29</v>
      </c>
      <c r="F5" s="18">
        <v>99.179000000000002</v>
      </c>
      <c r="G5" s="18">
        <v>10.417999999999999</v>
      </c>
      <c r="H5">
        <v>384626300000</v>
      </c>
      <c r="I5" s="18">
        <v>10.333</v>
      </c>
      <c r="J5" s="52"/>
      <c r="K5" s="13"/>
      <c r="L5" s="13"/>
      <c r="M5" s="42"/>
    </row>
    <row r="6" spans="1:13" ht="15" x14ac:dyDescent="0.2">
      <c r="A6" t="s">
        <v>77</v>
      </c>
      <c r="B6" s="55">
        <v>46163</v>
      </c>
      <c r="C6"/>
      <c r="D6" s="55">
        <v>46345</v>
      </c>
      <c r="E6" s="56">
        <v>43</v>
      </c>
      <c r="F6" s="18">
        <v>98.802000000000007</v>
      </c>
      <c r="G6" s="18">
        <v>10.291</v>
      </c>
      <c r="H6">
        <v>286850700000</v>
      </c>
      <c r="I6" s="18">
        <v>10.167999999999999</v>
      </c>
      <c r="J6" s="52"/>
      <c r="K6" s="13"/>
      <c r="L6" s="13"/>
      <c r="M6" s="42"/>
    </row>
    <row r="7" spans="1:13" ht="15" x14ac:dyDescent="0.2">
      <c r="A7" t="s">
        <v>89</v>
      </c>
      <c r="B7" s="55">
        <v>46268</v>
      </c>
      <c r="C7"/>
      <c r="D7" s="55">
        <v>46359</v>
      </c>
      <c r="E7" s="56">
        <v>57</v>
      </c>
      <c r="F7" s="18">
        <v>98.438000000000002</v>
      </c>
      <c r="G7" s="18">
        <v>10.164</v>
      </c>
      <c r="H7">
        <v>352391200000</v>
      </c>
      <c r="I7" s="18">
        <v>10.005000000000001</v>
      </c>
      <c r="J7" s="52"/>
      <c r="K7" s="13"/>
      <c r="L7" s="13"/>
      <c r="M7" s="42"/>
    </row>
    <row r="8" spans="1:13" ht="15" x14ac:dyDescent="0.2">
      <c r="A8" t="s">
        <v>79</v>
      </c>
      <c r="B8" s="55">
        <v>46178</v>
      </c>
      <c r="C8"/>
      <c r="D8" s="55">
        <v>46360</v>
      </c>
      <c r="E8" s="56">
        <v>58</v>
      </c>
      <c r="F8" s="18">
        <v>98.43</v>
      </c>
      <c r="G8" s="18">
        <v>10.037000000000001</v>
      </c>
      <c r="H8">
        <v>33583100000</v>
      </c>
      <c r="I8" s="18">
        <v>9.8789999999999996</v>
      </c>
      <c r="J8" s="52"/>
      <c r="K8" s="13"/>
      <c r="L8" s="13"/>
      <c r="M8" s="42"/>
    </row>
    <row r="9" spans="1:13" ht="15" x14ac:dyDescent="0.2">
      <c r="A9" t="s">
        <v>81</v>
      </c>
      <c r="B9" s="55">
        <v>46191</v>
      </c>
      <c r="C9"/>
      <c r="D9" s="55">
        <v>46373</v>
      </c>
      <c r="E9" s="56">
        <v>71</v>
      </c>
      <c r="F9" s="18">
        <v>98.108999999999995</v>
      </c>
      <c r="G9" s="18">
        <v>9.9090000000000007</v>
      </c>
      <c r="H9">
        <v>492776600000</v>
      </c>
      <c r="I9" s="18">
        <v>9.7219999999999995</v>
      </c>
      <c r="J9" s="52"/>
      <c r="K9" s="13"/>
      <c r="L9" s="13"/>
      <c r="M9" s="42"/>
    </row>
    <row r="10" spans="1:13" ht="15" x14ac:dyDescent="0.2">
      <c r="A10" t="s">
        <v>92</v>
      </c>
      <c r="B10" s="55">
        <v>46296</v>
      </c>
      <c r="C10" t="s">
        <v>50</v>
      </c>
      <c r="D10" s="55">
        <v>46387</v>
      </c>
      <c r="E10" s="56">
        <v>85</v>
      </c>
      <c r="F10" s="18">
        <v>97.772999999999996</v>
      </c>
      <c r="G10" s="18">
        <v>9.782</v>
      </c>
      <c r="H10">
        <v>26049500000</v>
      </c>
      <c r="I10" s="18">
        <v>9.5640000000000001</v>
      </c>
      <c r="J10" s="52"/>
      <c r="K10" s="13"/>
      <c r="L10" s="13"/>
      <c r="M10" s="42"/>
    </row>
    <row r="11" spans="1:13" ht="15" x14ac:dyDescent="0.2">
      <c r="A11" t="s">
        <v>84</v>
      </c>
      <c r="B11" s="55">
        <v>46212</v>
      </c>
      <c r="C11"/>
      <c r="D11" s="55">
        <v>46394</v>
      </c>
      <c r="E11" s="56">
        <v>92</v>
      </c>
      <c r="F11" s="18">
        <v>97.57</v>
      </c>
      <c r="G11" s="18">
        <v>9.8800000000000008</v>
      </c>
      <c r="H11">
        <v>67114000000</v>
      </c>
      <c r="I11" s="18">
        <v>9.64</v>
      </c>
      <c r="J11" s="52"/>
      <c r="K11" s="13"/>
      <c r="L11" s="13"/>
      <c r="M11" s="42"/>
    </row>
    <row r="12" spans="1:13" ht="15" x14ac:dyDescent="0.2">
      <c r="A12" t="s">
        <v>66</v>
      </c>
      <c r="B12" s="55">
        <v>46051</v>
      </c>
      <c r="C12"/>
      <c r="D12" s="55">
        <v>46415</v>
      </c>
      <c r="E12" s="56">
        <v>113</v>
      </c>
      <c r="F12" s="18">
        <v>97.003</v>
      </c>
      <c r="G12" s="18">
        <v>9.9779999999999998</v>
      </c>
      <c r="H12">
        <v>402057000000</v>
      </c>
      <c r="I12" s="18">
        <v>9.6790000000000003</v>
      </c>
      <c r="J12" s="52"/>
      <c r="K12" s="13"/>
      <c r="L12" s="13"/>
      <c r="M12" s="42"/>
    </row>
    <row r="13" spans="1:13" ht="15" x14ac:dyDescent="0.2">
      <c r="A13" t="s">
        <v>87</v>
      </c>
      <c r="B13" s="55">
        <v>46240</v>
      </c>
      <c r="C13"/>
      <c r="D13" s="55">
        <v>46422</v>
      </c>
      <c r="E13" s="56">
        <v>120</v>
      </c>
      <c r="F13" s="18">
        <v>96.793999999999997</v>
      </c>
      <c r="G13" s="18">
        <v>10.076000000000001</v>
      </c>
      <c r="H13">
        <v>37856100000</v>
      </c>
      <c r="I13" s="18">
        <v>9.7530000000000001</v>
      </c>
      <c r="J13" s="52"/>
      <c r="K13" s="13"/>
      <c r="L13" s="13"/>
      <c r="M13" s="42"/>
    </row>
    <row r="14" spans="1:13" ht="15" x14ac:dyDescent="0.2">
      <c r="A14" t="s">
        <v>67</v>
      </c>
      <c r="B14" s="55">
        <v>46065</v>
      </c>
      <c r="C14"/>
      <c r="D14" s="55">
        <v>46429</v>
      </c>
      <c r="E14" s="56">
        <v>127</v>
      </c>
      <c r="F14" s="18">
        <v>96.581000000000003</v>
      </c>
      <c r="G14" s="18">
        <v>10.173999999999999</v>
      </c>
      <c r="H14">
        <v>277287500000</v>
      </c>
      <c r="I14" s="18">
        <v>9.8260000000000005</v>
      </c>
      <c r="J14" s="52"/>
      <c r="K14" s="13"/>
      <c r="L14" s="13"/>
      <c r="M14" s="42"/>
    </row>
    <row r="15" spans="1:13" ht="15" x14ac:dyDescent="0.2">
      <c r="A15" t="s">
        <v>68</v>
      </c>
      <c r="B15" s="55">
        <v>46079</v>
      </c>
      <c r="C15"/>
      <c r="D15" s="55">
        <v>46443</v>
      </c>
      <c r="E15" s="56">
        <v>141</v>
      </c>
      <c r="F15" s="18">
        <v>96.183000000000007</v>
      </c>
      <c r="G15" s="18">
        <v>10.272</v>
      </c>
      <c r="H15">
        <v>719229300000</v>
      </c>
      <c r="I15" s="18">
        <v>9.8800000000000008</v>
      </c>
      <c r="J15" s="52"/>
      <c r="K15" s="13"/>
      <c r="L15" s="13"/>
      <c r="M15" s="42"/>
    </row>
    <row r="16" spans="1:13" ht="15" x14ac:dyDescent="0.2">
      <c r="A16" t="s">
        <v>90</v>
      </c>
      <c r="B16" s="55">
        <v>46268</v>
      </c>
      <c r="C16"/>
      <c r="D16" s="55">
        <v>46450</v>
      </c>
      <c r="E16" s="56">
        <v>148</v>
      </c>
      <c r="F16" s="18">
        <v>95.965000000000003</v>
      </c>
      <c r="G16" s="18">
        <v>10.37</v>
      </c>
      <c r="H16">
        <v>16976800000</v>
      </c>
      <c r="I16" s="18">
        <v>9.952</v>
      </c>
      <c r="J16" s="52"/>
      <c r="K16" s="13"/>
      <c r="L16" s="13"/>
      <c r="M16" s="42"/>
    </row>
    <row r="17" spans="1:13" ht="15" x14ac:dyDescent="0.2">
      <c r="A17" t="s">
        <v>69</v>
      </c>
      <c r="B17" s="55">
        <v>46093</v>
      </c>
      <c r="C17"/>
      <c r="D17" s="55">
        <v>46457</v>
      </c>
      <c r="E17" s="56">
        <v>155</v>
      </c>
      <c r="F17" s="18">
        <v>95.744</v>
      </c>
      <c r="G17" s="18">
        <v>10.468</v>
      </c>
      <c r="H17">
        <v>112130200000</v>
      </c>
      <c r="I17" s="18">
        <v>10.022</v>
      </c>
      <c r="J17" s="52"/>
      <c r="K17" s="13"/>
      <c r="L17" s="13"/>
      <c r="M17" s="42"/>
    </row>
    <row r="18" spans="1:13" ht="15" x14ac:dyDescent="0.2">
      <c r="A18" t="s">
        <v>70</v>
      </c>
      <c r="B18" s="55">
        <v>46107</v>
      </c>
      <c r="C18"/>
      <c r="D18" s="55">
        <v>46471</v>
      </c>
      <c r="E18" s="56">
        <v>169</v>
      </c>
      <c r="F18" s="18">
        <v>95.335999999999999</v>
      </c>
      <c r="G18" s="18">
        <v>10.566000000000001</v>
      </c>
      <c r="H18">
        <v>630293800000</v>
      </c>
      <c r="I18" s="18">
        <v>10.073</v>
      </c>
      <c r="J18" s="52"/>
      <c r="K18" s="13"/>
      <c r="L18" s="13"/>
      <c r="M18" s="42"/>
    </row>
    <row r="19" spans="1:13" ht="15" x14ac:dyDescent="0.2">
      <c r="A19" t="s">
        <v>93</v>
      </c>
      <c r="B19" s="55">
        <v>46296</v>
      </c>
      <c r="C19" t="s">
        <v>75</v>
      </c>
      <c r="D19" s="55">
        <v>46478</v>
      </c>
      <c r="E19" s="56">
        <v>176</v>
      </c>
      <c r="F19" s="18">
        <v>95.108999999999995</v>
      </c>
      <c r="G19" s="18">
        <v>10.664</v>
      </c>
      <c r="H19">
        <v>19929200000</v>
      </c>
      <c r="I19" s="18">
        <v>10.141999999999999</v>
      </c>
      <c r="J19" s="52"/>
      <c r="K19" s="13"/>
      <c r="L19" s="13"/>
      <c r="M19" s="42"/>
    </row>
    <row r="20" spans="1:13" ht="15" x14ac:dyDescent="0.2">
      <c r="A20" t="s">
        <v>71</v>
      </c>
      <c r="B20" s="55">
        <v>46121</v>
      </c>
      <c r="C20"/>
      <c r="D20" s="55">
        <v>46485</v>
      </c>
      <c r="E20" s="56">
        <v>183</v>
      </c>
      <c r="F20" s="18">
        <v>94.887</v>
      </c>
      <c r="G20" s="18">
        <v>10.747</v>
      </c>
      <c r="H20">
        <v>275644600000</v>
      </c>
      <c r="I20" s="18">
        <v>10.196999999999999</v>
      </c>
      <c r="J20" s="52"/>
      <c r="K20" s="13"/>
      <c r="L20" s="13"/>
      <c r="M20" s="42"/>
    </row>
    <row r="21" spans="1:13" ht="15" x14ac:dyDescent="0.2">
      <c r="A21" t="s">
        <v>74</v>
      </c>
      <c r="B21" s="55">
        <v>46135</v>
      </c>
      <c r="C21"/>
      <c r="D21" s="55">
        <v>46499</v>
      </c>
      <c r="E21" s="56">
        <v>197</v>
      </c>
      <c r="F21" s="18">
        <v>94.477999999999994</v>
      </c>
      <c r="G21" s="18">
        <v>10.829000000000001</v>
      </c>
      <c r="H21">
        <v>174906100000</v>
      </c>
      <c r="I21" s="18">
        <v>10.231</v>
      </c>
      <c r="J21" s="52"/>
      <c r="K21" s="13"/>
      <c r="L21" s="13"/>
      <c r="M21" s="42"/>
    </row>
    <row r="22" spans="1:13" ht="15" x14ac:dyDescent="0.2">
      <c r="A22" t="s">
        <v>76</v>
      </c>
      <c r="B22" s="55">
        <v>46149</v>
      </c>
      <c r="C22"/>
      <c r="D22" s="55">
        <v>46513</v>
      </c>
      <c r="E22" s="56">
        <v>211</v>
      </c>
      <c r="F22" s="18">
        <v>94.066999999999993</v>
      </c>
      <c r="G22" s="18">
        <v>10.912000000000001</v>
      </c>
      <c r="H22">
        <v>260846200000</v>
      </c>
      <c r="I22" s="18">
        <v>10.263999999999999</v>
      </c>
      <c r="J22" s="52"/>
      <c r="K22" s="13"/>
      <c r="L22" s="13"/>
      <c r="M22" s="42"/>
    </row>
    <row r="23" spans="1:13" ht="15" x14ac:dyDescent="0.2">
      <c r="A23" t="s">
        <v>78</v>
      </c>
      <c r="B23" s="55">
        <v>46163</v>
      </c>
      <c r="C23"/>
      <c r="D23" s="55">
        <v>46527</v>
      </c>
      <c r="E23" s="56">
        <v>225</v>
      </c>
      <c r="F23" s="18">
        <v>93.653000000000006</v>
      </c>
      <c r="G23" s="18">
        <v>10.994</v>
      </c>
      <c r="H23">
        <v>193083100000</v>
      </c>
      <c r="I23" s="18">
        <v>10.295999999999999</v>
      </c>
      <c r="J23" s="52"/>
      <c r="K23" s="22"/>
      <c r="L23" s="13"/>
      <c r="M23" s="42"/>
    </row>
    <row r="24" spans="1:13" ht="15" x14ac:dyDescent="0.2">
      <c r="A24" t="s">
        <v>80</v>
      </c>
      <c r="B24" s="55">
        <v>46178</v>
      </c>
      <c r="C24"/>
      <c r="D24" s="55">
        <v>46542</v>
      </c>
      <c r="E24" s="56">
        <v>240</v>
      </c>
      <c r="F24" s="18">
        <v>93.210999999999999</v>
      </c>
      <c r="G24" s="18">
        <v>11.077</v>
      </c>
      <c r="H24">
        <v>470022400000</v>
      </c>
      <c r="I24" s="18">
        <v>10.324999999999999</v>
      </c>
      <c r="J24" s="52"/>
      <c r="K24" s="13"/>
      <c r="L24" s="13"/>
      <c r="M24" s="42"/>
    </row>
    <row r="25" spans="1:13" ht="15" x14ac:dyDescent="0.2">
      <c r="A25" t="s">
        <v>82</v>
      </c>
      <c r="B25" s="55">
        <v>46191</v>
      </c>
      <c r="C25"/>
      <c r="D25" s="55">
        <v>46555</v>
      </c>
      <c r="E25" s="56">
        <v>253</v>
      </c>
      <c r="F25" s="18">
        <v>92.82</v>
      </c>
      <c r="G25" s="18">
        <v>11.159000000000001</v>
      </c>
      <c r="H25">
        <v>235526300000</v>
      </c>
      <c r="I25" s="18">
        <v>10.358000000000001</v>
      </c>
      <c r="J25" s="52"/>
      <c r="K25" s="13"/>
      <c r="L25" s="13"/>
      <c r="M25" s="42"/>
    </row>
    <row r="26" spans="1:13" ht="15" x14ac:dyDescent="0.2">
      <c r="A26" t="s">
        <v>85</v>
      </c>
      <c r="B26" s="55">
        <v>46212</v>
      </c>
      <c r="C26"/>
      <c r="D26" s="55">
        <v>46576</v>
      </c>
      <c r="E26" s="56">
        <v>274</v>
      </c>
      <c r="F26" s="18">
        <v>92.218000000000004</v>
      </c>
      <c r="G26" s="18">
        <v>11.242000000000001</v>
      </c>
      <c r="H26">
        <v>357054300000</v>
      </c>
      <c r="I26" s="18">
        <v>10.367000000000001</v>
      </c>
      <c r="J26" s="52"/>
      <c r="K26" s="22"/>
    </row>
    <row r="27" spans="1:13" x14ac:dyDescent="0.3">
      <c r="A27" t="s">
        <v>88</v>
      </c>
      <c r="B27" s="55">
        <v>46240</v>
      </c>
      <c r="D27" s="55">
        <v>46604</v>
      </c>
      <c r="E27" s="56">
        <v>302</v>
      </c>
      <c r="F27" s="18">
        <v>91.433000000000007</v>
      </c>
      <c r="G27" s="18">
        <v>11.324</v>
      </c>
      <c r="H27">
        <v>323801000000</v>
      </c>
      <c r="I27" s="18">
        <v>10.353999999999999</v>
      </c>
    </row>
    <row r="28" spans="1:13" x14ac:dyDescent="0.3">
      <c r="A28" t="s">
        <v>91</v>
      </c>
      <c r="B28" s="55">
        <v>46268</v>
      </c>
      <c r="D28" s="55">
        <v>46632</v>
      </c>
      <c r="E28" s="56">
        <v>330</v>
      </c>
      <c r="F28" s="18">
        <v>90.650999999999996</v>
      </c>
      <c r="G28" s="18">
        <v>11.407</v>
      </c>
      <c r="H28">
        <v>441831900000</v>
      </c>
      <c r="I28" s="18">
        <v>10.34</v>
      </c>
    </row>
    <row r="29" spans="1:13" ht="15" x14ac:dyDescent="0.2">
      <c r="A29" t="s">
        <v>94</v>
      </c>
      <c r="B29" s="55">
        <v>46296</v>
      </c>
      <c r="C29" t="s">
        <v>61</v>
      </c>
      <c r="D29" s="55">
        <v>46660</v>
      </c>
      <c r="E29" s="56">
        <v>358</v>
      </c>
      <c r="F29" s="18">
        <v>89.873000000000005</v>
      </c>
      <c r="G29" s="18">
        <v>11.489000000000001</v>
      </c>
      <c r="H29">
        <v>310801100000</v>
      </c>
      <c r="I29" s="18">
        <v>10.324999999999999</v>
      </c>
    </row>
  </sheetData>
  <sortState xmlns:xlrd2="http://schemas.microsoft.com/office/spreadsheetml/2017/richdata2" ref="A2:I21">
    <sortCondition ref="A2:A21"/>
  </sortState>
  <pageMargins left="0.51181102362204722" right="0.51181102362204722" top="0.51181102362204722" bottom="0.51181102362204722" header="0.51181102362204722" footer="0.51181102362204722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workbookViewId="0">
      <selection activeCell="G2" sqref="G2:G37"/>
    </sheetView>
  </sheetViews>
  <sheetFormatPr defaultRowHeight="15" x14ac:dyDescent="0.2"/>
  <cols>
    <col min="1" max="1" width="13.109375" bestFit="1" customWidth="1"/>
    <col min="2" max="2" width="9" bestFit="1" customWidth="1"/>
    <col min="4" max="7" width="9" bestFit="1" customWidth="1"/>
    <col min="8" max="8" width="12" bestFit="1" customWidth="1"/>
    <col min="9" max="9" width="9" bestFit="1" customWidth="1"/>
  </cols>
  <sheetData>
    <row r="1" spans="1:9" ht="15.75" x14ac:dyDescent="0.25">
      <c r="A1" s="3" t="s">
        <v>0</v>
      </c>
      <c r="B1" s="4" t="s">
        <v>4</v>
      </c>
      <c r="C1" s="3" t="s">
        <v>3</v>
      </c>
      <c r="D1" s="4" t="s">
        <v>5</v>
      </c>
      <c r="E1" s="5" t="s">
        <v>6</v>
      </c>
      <c r="F1" s="6" t="s">
        <v>1</v>
      </c>
      <c r="G1" s="6" t="s">
        <v>7</v>
      </c>
      <c r="H1" s="3" t="s">
        <v>8</v>
      </c>
      <c r="I1" s="6" t="s">
        <v>9</v>
      </c>
    </row>
    <row r="2" spans="1:9" s="1" customFormat="1" ht="15.75" x14ac:dyDescent="0.25">
      <c r="A2" s="7" t="s">
        <v>10</v>
      </c>
      <c r="B2" s="8">
        <v>42670</v>
      </c>
      <c r="C2" s="7" t="s">
        <v>11</v>
      </c>
      <c r="D2" s="8">
        <v>42852</v>
      </c>
      <c r="E2" s="9">
        <v>1</v>
      </c>
      <c r="F2" s="10">
        <v>99.97356863185486</v>
      </c>
      <c r="G2" s="10">
        <v>9.65</v>
      </c>
      <c r="H2" s="7">
        <v>170000000000</v>
      </c>
      <c r="I2" s="10">
        <v>9.6474493729765136</v>
      </c>
    </row>
    <row r="3" spans="1:9" ht="15.75" x14ac:dyDescent="0.25">
      <c r="A3" s="3" t="s">
        <v>12</v>
      </c>
      <c r="B3" s="4">
        <v>42768</v>
      </c>
      <c r="C3" s="3"/>
      <c r="D3" s="4">
        <v>42859</v>
      </c>
      <c r="E3" s="5">
        <v>8</v>
      </c>
      <c r="F3" s="6">
        <v>99.788239331748684</v>
      </c>
      <c r="G3" s="6">
        <v>9.6820833333333329</v>
      </c>
      <c r="H3" s="3">
        <v>10000000000</v>
      </c>
      <c r="I3" s="6">
        <v>9.6615804889662531</v>
      </c>
    </row>
    <row r="4" spans="1:9" ht="15.75" x14ac:dyDescent="0.25">
      <c r="A4" s="3" t="s">
        <v>13</v>
      </c>
      <c r="B4" s="4">
        <v>42503</v>
      </c>
      <c r="C4" s="3"/>
      <c r="D4" s="4">
        <v>42866</v>
      </c>
      <c r="E4" s="5">
        <v>15</v>
      </c>
      <c r="F4" s="6">
        <v>99.602375039099044</v>
      </c>
      <c r="G4" s="6">
        <v>9.7141666666666673</v>
      </c>
      <c r="H4" s="3">
        <v>150000000000</v>
      </c>
      <c r="I4" s="6">
        <v>9.6755407152565773</v>
      </c>
    </row>
    <row r="5" spans="1:9" ht="15.75" x14ac:dyDescent="0.25">
      <c r="A5" s="3" t="s">
        <v>14</v>
      </c>
      <c r="B5" s="4">
        <v>42783</v>
      </c>
      <c r="C5" s="3"/>
      <c r="D5" s="4">
        <v>42874</v>
      </c>
      <c r="E5" s="5">
        <v>23</v>
      </c>
      <c r="F5" s="6">
        <v>99.389601485479702</v>
      </c>
      <c r="G5" s="6">
        <v>9.7462499999999999</v>
      </c>
      <c r="H5" s="3">
        <v>10000000000</v>
      </c>
      <c r="I5" s="6">
        <v>9.6867590347785768</v>
      </c>
    </row>
    <row r="6" spans="1:9" ht="15.75" x14ac:dyDescent="0.25">
      <c r="A6" s="3" t="s">
        <v>15</v>
      </c>
      <c r="B6" s="4">
        <v>42698</v>
      </c>
      <c r="C6" s="3"/>
      <c r="D6" s="4">
        <v>42880</v>
      </c>
      <c r="E6" s="5">
        <v>29</v>
      </c>
      <c r="F6" s="6">
        <v>99.229080663410286</v>
      </c>
      <c r="G6" s="6">
        <v>9.7783333333333342</v>
      </c>
      <c r="H6" s="3">
        <v>200736100000</v>
      </c>
      <c r="I6" s="6">
        <v>9.7029502708705504</v>
      </c>
    </row>
    <row r="7" spans="1:9" ht="15.75" x14ac:dyDescent="0.25">
      <c r="A7" s="3" t="s">
        <v>16</v>
      </c>
      <c r="B7" s="4">
        <v>42796</v>
      </c>
      <c r="C7" s="3"/>
      <c r="D7" s="4">
        <v>42887</v>
      </c>
      <c r="E7" s="5">
        <v>36</v>
      </c>
      <c r="F7" s="6">
        <v>99.041670086769997</v>
      </c>
      <c r="G7" s="6">
        <v>9.8104166666666668</v>
      </c>
      <c r="H7" s="3">
        <v>10000000000</v>
      </c>
      <c r="I7" s="6">
        <v>9.71640050913755</v>
      </c>
    </row>
    <row r="8" spans="1:9" ht="15.75" x14ac:dyDescent="0.25">
      <c r="A8" s="3" t="s">
        <v>17</v>
      </c>
      <c r="B8" s="4">
        <v>42712</v>
      </c>
      <c r="C8" s="3"/>
      <c r="D8" s="4">
        <v>42894</v>
      </c>
      <c r="E8" s="5">
        <v>43</v>
      </c>
      <c r="F8" s="6">
        <v>98.85376352866227</v>
      </c>
      <c r="G8" s="6">
        <v>9.8425000000000011</v>
      </c>
      <c r="H8" s="3">
        <v>25000000000</v>
      </c>
      <c r="I8" s="6">
        <v>9.729681675308596</v>
      </c>
    </row>
    <row r="9" spans="1:9" ht="15.75" x14ac:dyDescent="0.25">
      <c r="A9" s="3" t="s">
        <v>18</v>
      </c>
      <c r="B9" s="4">
        <v>42529</v>
      </c>
      <c r="C9" s="3"/>
      <c r="D9" s="4">
        <v>42895</v>
      </c>
      <c r="E9" s="5">
        <v>44</v>
      </c>
      <c r="F9" s="6">
        <v>98.823642171053436</v>
      </c>
      <c r="G9" s="6">
        <v>9.8745833333333337</v>
      </c>
      <c r="H9" s="3">
        <v>166391000000</v>
      </c>
      <c r="I9" s="6">
        <v>9.7584228992157929</v>
      </c>
    </row>
    <row r="10" spans="1:9" ht="15.75" x14ac:dyDescent="0.25">
      <c r="A10" s="3" t="s">
        <v>19</v>
      </c>
      <c r="B10" s="4">
        <v>42810</v>
      </c>
      <c r="C10" s="3"/>
      <c r="D10" s="4">
        <v>42901</v>
      </c>
      <c r="E10" s="5">
        <v>50</v>
      </c>
      <c r="F10" s="6">
        <v>98.661092390031172</v>
      </c>
      <c r="G10" s="6">
        <v>9.9066666666666663</v>
      </c>
      <c r="H10" s="3">
        <v>10000000000</v>
      </c>
      <c r="I10" s="6">
        <v>9.7740255527724678</v>
      </c>
    </row>
    <row r="11" spans="1:9" ht="15.75" x14ac:dyDescent="0.25">
      <c r="A11" s="3" t="s">
        <v>20</v>
      </c>
      <c r="B11" s="4">
        <v>42726</v>
      </c>
      <c r="C11" s="3"/>
      <c r="D11" s="4">
        <v>42908</v>
      </c>
      <c r="E11" s="5">
        <v>57</v>
      </c>
      <c r="F11" s="6">
        <v>98.471642544430352</v>
      </c>
      <c r="G11" s="6">
        <v>9.9387500000000006</v>
      </c>
      <c r="H11" s="3">
        <v>254000100000</v>
      </c>
      <c r="I11" s="6">
        <v>9.7868503733846079</v>
      </c>
    </row>
    <row r="12" spans="1:9" ht="15.75" x14ac:dyDescent="0.25">
      <c r="A12" s="3" t="s">
        <v>21</v>
      </c>
      <c r="B12" s="4">
        <v>42824</v>
      </c>
      <c r="C12" s="3"/>
      <c r="D12" s="4">
        <v>42915</v>
      </c>
      <c r="E12" s="5">
        <v>64</v>
      </c>
      <c r="F12" s="6">
        <v>98.281730189275351</v>
      </c>
      <c r="G12" s="6">
        <v>9.9708333333333332</v>
      </c>
      <c r="H12" s="3">
        <v>10000000000</v>
      </c>
      <c r="I12" s="6">
        <v>9.7995075142890116</v>
      </c>
    </row>
    <row r="13" spans="1:9" ht="15.75" x14ac:dyDescent="0.25">
      <c r="A13" s="3" t="s">
        <v>22</v>
      </c>
      <c r="B13" s="4">
        <v>42740</v>
      </c>
      <c r="C13" s="3"/>
      <c r="D13" s="4">
        <v>42922</v>
      </c>
      <c r="E13" s="5">
        <v>71</v>
      </c>
      <c r="F13" s="6">
        <v>98.091364872700638</v>
      </c>
      <c r="G13" s="6">
        <v>10.002916666666668</v>
      </c>
      <c r="H13" s="3">
        <v>160000000000</v>
      </c>
      <c r="I13" s="6">
        <v>9.8119974854122169</v>
      </c>
    </row>
    <row r="14" spans="1:9" s="1" customFormat="1" ht="15.75" x14ac:dyDescent="0.25">
      <c r="A14" s="7" t="s">
        <v>23</v>
      </c>
      <c r="B14" s="8">
        <v>42838</v>
      </c>
      <c r="C14" s="7" t="s">
        <v>24</v>
      </c>
      <c r="D14" s="8">
        <v>42929</v>
      </c>
      <c r="E14" s="9">
        <v>78</v>
      </c>
      <c r="F14" s="10">
        <v>97.900556101980726</v>
      </c>
      <c r="G14" s="10">
        <v>10.035</v>
      </c>
      <c r="H14" s="7">
        <v>10000000000</v>
      </c>
      <c r="I14" s="10">
        <v>9.8243208048337678</v>
      </c>
    </row>
    <row r="15" spans="1:9" ht="15.75" x14ac:dyDescent="0.25">
      <c r="A15" s="3" t="s">
        <v>25</v>
      </c>
      <c r="B15" s="4">
        <v>42754</v>
      </c>
      <c r="C15" s="3"/>
      <c r="D15" s="4">
        <v>42936</v>
      </c>
      <c r="E15" s="5">
        <v>85</v>
      </c>
      <c r="F15" s="6">
        <v>97.683503948501041</v>
      </c>
      <c r="G15" s="6">
        <v>10.183199999999999</v>
      </c>
      <c r="H15" s="3">
        <v>160000000000</v>
      </c>
      <c r="I15" s="6">
        <v>9.9473065740837772</v>
      </c>
    </row>
    <row r="16" spans="1:9" ht="15.75" x14ac:dyDescent="0.25">
      <c r="A16" s="3" t="s">
        <v>26</v>
      </c>
      <c r="B16" s="4">
        <v>42768</v>
      </c>
      <c r="C16" s="3"/>
      <c r="D16" s="4">
        <v>42950</v>
      </c>
      <c r="E16" s="5">
        <v>99</v>
      </c>
      <c r="F16" s="6">
        <v>97.274168330778949</v>
      </c>
      <c r="G16" s="6">
        <v>10.3314</v>
      </c>
      <c r="H16" s="3">
        <v>160000000000</v>
      </c>
      <c r="I16" s="6">
        <v>10.049783426926078</v>
      </c>
    </row>
    <row r="17" spans="1:9" ht="15.75" x14ac:dyDescent="0.25">
      <c r="A17" s="3" t="s">
        <v>27</v>
      </c>
      <c r="B17" s="4">
        <v>42600</v>
      </c>
      <c r="C17" s="3"/>
      <c r="D17" s="4">
        <v>42964</v>
      </c>
      <c r="E17" s="5">
        <v>113</v>
      </c>
      <c r="F17" s="6">
        <v>96.857582319896082</v>
      </c>
      <c r="G17" s="6">
        <v>10.4796</v>
      </c>
      <c r="H17" s="3">
        <v>135000000000</v>
      </c>
      <c r="I17" s="6">
        <v>10.150287196795832</v>
      </c>
    </row>
    <row r="18" spans="1:9" ht="15.75" x14ac:dyDescent="0.25">
      <c r="A18" s="3" t="s">
        <v>28</v>
      </c>
      <c r="B18" s="4">
        <v>42783</v>
      </c>
      <c r="C18" s="3"/>
      <c r="D18" s="4">
        <v>42965</v>
      </c>
      <c r="E18" s="5">
        <v>114</v>
      </c>
      <c r="F18" s="6">
        <v>96.787274500367388</v>
      </c>
      <c r="G18" s="6">
        <v>10.627800000000001</v>
      </c>
      <c r="H18" s="3">
        <v>25000000000</v>
      </c>
      <c r="I18" s="6">
        <v>10.286357959350013</v>
      </c>
    </row>
    <row r="19" spans="1:9" ht="15.75" x14ac:dyDescent="0.25">
      <c r="A19" s="3" t="s">
        <v>29</v>
      </c>
      <c r="B19" s="4">
        <v>42796</v>
      </c>
      <c r="C19" s="3"/>
      <c r="D19" s="4">
        <v>42978</v>
      </c>
      <c r="E19" s="5">
        <v>127</v>
      </c>
      <c r="F19" s="6">
        <v>96.386046131365148</v>
      </c>
      <c r="G19" s="6">
        <v>10.776</v>
      </c>
      <c r="H19" s="3">
        <v>160000000000</v>
      </c>
      <c r="I19" s="6">
        <v>10.386560331115923</v>
      </c>
    </row>
    <row r="20" spans="1:9" ht="15.75" x14ac:dyDescent="0.25">
      <c r="A20" s="3" t="s">
        <v>30</v>
      </c>
      <c r="B20" s="4">
        <v>42683</v>
      </c>
      <c r="C20" s="3"/>
      <c r="D20" s="4">
        <v>42980</v>
      </c>
      <c r="E20" s="5">
        <v>129</v>
      </c>
      <c r="F20" s="6">
        <v>96.282641180463372</v>
      </c>
      <c r="G20" s="6">
        <v>10.924199999999999</v>
      </c>
      <c r="H20" s="3">
        <v>10000000000</v>
      </c>
      <c r="I20" s="6">
        <v>10.518108287836206</v>
      </c>
    </row>
    <row r="21" spans="1:9" ht="15.75" x14ac:dyDescent="0.25">
      <c r="A21" s="3" t="s">
        <v>31</v>
      </c>
      <c r="B21" s="4">
        <v>42683</v>
      </c>
      <c r="C21" s="3"/>
      <c r="D21" s="4">
        <v>42989</v>
      </c>
      <c r="E21" s="5">
        <v>138</v>
      </c>
      <c r="F21" s="6">
        <v>95.981930278767919</v>
      </c>
      <c r="G21" s="6">
        <v>11.0724</v>
      </c>
      <c r="H21" s="3">
        <v>130000000000</v>
      </c>
      <c r="I21" s="6">
        <v>10.627503248186288</v>
      </c>
    </row>
    <row r="22" spans="1:9" ht="15.75" x14ac:dyDescent="0.25">
      <c r="A22" s="3" t="s">
        <v>32</v>
      </c>
      <c r="B22" s="4">
        <v>42810</v>
      </c>
      <c r="C22" s="3"/>
      <c r="D22" s="4">
        <v>42992</v>
      </c>
      <c r="E22" s="5">
        <v>141</v>
      </c>
      <c r="F22" s="6">
        <v>95.845543158347397</v>
      </c>
      <c r="G22" s="6">
        <v>11.220599999999999</v>
      </c>
      <c r="H22" s="3">
        <v>155000000000</v>
      </c>
      <c r="I22" s="6">
        <v>10.754445015625521</v>
      </c>
    </row>
    <row r="23" spans="1:9" ht="15.75" x14ac:dyDescent="0.25">
      <c r="A23" s="3" t="s">
        <v>33</v>
      </c>
      <c r="B23" s="4">
        <v>42824</v>
      </c>
      <c r="C23" s="3"/>
      <c r="D23" s="4">
        <v>43006</v>
      </c>
      <c r="E23" s="5">
        <v>155</v>
      </c>
      <c r="F23" s="6">
        <v>95.39449990335099</v>
      </c>
      <c r="G23" s="6">
        <v>11.3688</v>
      </c>
      <c r="H23" s="3">
        <v>353000000000</v>
      </c>
      <c r="I23" s="6">
        <v>10.845209905012178</v>
      </c>
    </row>
    <row r="24" spans="1:9" s="1" customFormat="1" ht="15.75" x14ac:dyDescent="0.25">
      <c r="A24" s="7" t="s">
        <v>34</v>
      </c>
      <c r="B24" s="8">
        <v>42838</v>
      </c>
      <c r="C24" s="7" t="s">
        <v>35</v>
      </c>
      <c r="D24" s="8">
        <v>43020</v>
      </c>
      <c r="E24" s="9">
        <v>169</v>
      </c>
      <c r="F24" s="10">
        <v>94.937434020108995</v>
      </c>
      <c r="G24" s="10">
        <v>11.516999999999999</v>
      </c>
      <c r="H24" s="7">
        <v>155000000000</v>
      </c>
      <c r="I24" s="10">
        <v>10.933944276095968</v>
      </c>
    </row>
    <row r="25" spans="1:9" ht="15.75" x14ac:dyDescent="0.25">
      <c r="A25" s="3" t="s">
        <v>36</v>
      </c>
      <c r="B25" s="4">
        <v>42670</v>
      </c>
      <c r="C25" s="3"/>
      <c r="D25" s="4">
        <v>43034</v>
      </c>
      <c r="E25" s="5">
        <v>183</v>
      </c>
      <c r="F25" s="6">
        <v>94.464032995623782</v>
      </c>
      <c r="G25" s="6">
        <v>11.68876923076923</v>
      </c>
      <c r="H25" s="3">
        <v>130000000000</v>
      </c>
      <c r="I25" s="6">
        <v>11.041682822936174</v>
      </c>
    </row>
    <row r="26" spans="1:9" ht="15.75" x14ac:dyDescent="0.25">
      <c r="A26" s="3" t="s">
        <v>37</v>
      </c>
      <c r="B26" s="4">
        <v>42683</v>
      </c>
      <c r="C26" s="3"/>
      <c r="D26" s="4">
        <v>43044</v>
      </c>
      <c r="E26" s="5">
        <v>193</v>
      </c>
      <c r="F26" s="6">
        <v>94.098638865469383</v>
      </c>
      <c r="G26" s="6">
        <v>11.860538461538461</v>
      </c>
      <c r="H26" s="3">
        <v>25000000000</v>
      </c>
      <c r="I26" s="6">
        <v>11.160605254423182</v>
      </c>
    </row>
    <row r="27" spans="1:9" ht="15.75" x14ac:dyDescent="0.25">
      <c r="A27" s="3" t="s">
        <v>38</v>
      </c>
      <c r="B27" s="4">
        <v>42698</v>
      </c>
      <c r="C27" s="3"/>
      <c r="D27" s="4">
        <v>43062</v>
      </c>
      <c r="E27" s="5">
        <v>211</v>
      </c>
      <c r="F27" s="6">
        <v>93.496685803569633</v>
      </c>
      <c r="G27" s="6">
        <v>12.032307692307691</v>
      </c>
      <c r="H27" s="3">
        <v>130000000000</v>
      </c>
      <c r="I27" s="6">
        <v>11.249808917995656</v>
      </c>
    </row>
    <row r="28" spans="1:9" ht="15.75" x14ac:dyDescent="0.25">
      <c r="A28" s="3" t="s">
        <v>39</v>
      </c>
      <c r="B28" s="4">
        <v>42712</v>
      </c>
      <c r="C28" s="3"/>
      <c r="D28" s="4">
        <v>43076</v>
      </c>
      <c r="E28" s="5">
        <v>225</v>
      </c>
      <c r="F28" s="6">
        <v>93.003304557353033</v>
      </c>
      <c r="G28" s="6">
        <v>12.204076923076922</v>
      </c>
      <c r="H28" s="3">
        <v>130000000000</v>
      </c>
      <c r="I28" s="6">
        <v>11.350194829182865</v>
      </c>
    </row>
    <row r="29" spans="1:9" ht="15.75" x14ac:dyDescent="0.25">
      <c r="A29" s="3" t="s">
        <v>40</v>
      </c>
      <c r="B29" s="4">
        <v>42726</v>
      </c>
      <c r="C29" s="3"/>
      <c r="D29" s="4">
        <v>43090</v>
      </c>
      <c r="E29" s="5">
        <v>239</v>
      </c>
      <c r="F29" s="6">
        <v>92.503826392998363</v>
      </c>
      <c r="G29" s="6">
        <v>12.375846153846153</v>
      </c>
      <c r="H29" s="3">
        <v>130000000000</v>
      </c>
      <c r="I29" s="6">
        <v>11.448131240818391</v>
      </c>
    </row>
    <row r="30" spans="1:9" ht="15.75" x14ac:dyDescent="0.25">
      <c r="A30" s="3" t="s">
        <v>41</v>
      </c>
      <c r="B30" s="4">
        <v>42740</v>
      </c>
      <c r="C30" s="3"/>
      <c r="D30" s="4">
        <v>43104</v>
      </c>
      <c r="E30" s="5">
        <v>253</v>
      </c>
      <c r="F30" s="6">
        <v>91.998530652592962</v>
      </c>
      <c r="G30" s="6">
        <v>12.547615384615384</v>
      </c>
      <c r="H30" s="3">
        <v>130000000000</v>
      </c>
      <c r="I30" s="6">
        <v>11.543621785784863</v>
      </c>
    </row>
    <row r="31" spans="1:9" ht="15.75" x14ac:dyDescent="0.25">
      <c r="A31" s="3" t="s">
        <v>42</v>
      </c>
      <c r="B31" s="4">
        <v>42754</v>
      </c>
      <c r="C31" s="3"/>
      <c r="D31" s="4">
        <v>43118</v>
      </c>
      <c r="E31" s="5">
        <v>267</v>
      </c>
      <c r="F31" s="6">
        <v>91.487694883829178</v>
      </c>
      <c r="G31" s="6">
        <v>12.719384615384616</v>
      </c>
      <c r="H31" s="3">
        <v>130000000000</v>
      </c>
      <c r="I31" s="6">
        <v>11.63667178802379</v>
      </c>
    </row>
    <row r="32" spans="1:9" ht="15.75" x14ac:dyDescent="0.25">
      <c r="A32" s="3" t="s">
        <v>43</v>
      </c>
      <c r="B32" s="4">
        <v>42768</v>
      </c>
      <c r="C32" s="3"/>
      <c r="D32" s="4">
        <v>43132</v>
      </c>
      <c r="E32" s="5">
        <v>281</v>
      </c>
      <c r="F32" s="6">
        <v>90.971594555765137</v>
      </c>
      <c r="G32" s="6">
        <v>12.891153846153847</v>
      </c>
      <c r="H32" s="3">
        <v>130000000000</v>
      </c>
      <c r="I32" s="6">
        <v>11.72728821048301</v>
      </c>
    </row>
    <row r="33" spans="1:9" ht="15.75" x14ac:dyDescent="0.25">
      <c r="A33" s="3" t="s">
        <v>44</v>
      </c>
      <c r="B33" s="4">
        <v>42783</v>
      </c>
      <c r="C33" s="3"/>
      <c r="D33" s="4">
        <v>43147</v>
      </c>
      <c r="E33" s="5">
        <v>296</v>
      </c>
      <c r="F33" s="6">
        <v>90.421232370394151</v>
      </c>
      <c r="G33" s="6">
        <v>13.062923076923077</v>
      </c>
      <c r="H33" s="3">
        <v>130000000000</v>
      </c>
      <c r="I33" s="6">
        <v>11.81165602975045</v>
      </c>
    </row>
    <row r="34" spans="1:9" ht="15.75" x14ac:dyDescent="0.25">
      <c r="A34" s="3" t="s">
        <v>45</v>
      </c>
      <c r="B34" s="4">
        <v>42796</v>
      </c>
      <c r="C34" s="3"/>
      <c r="D34" s="4">
        <v>43160</v>
      </c>
      <c r="E34" s="5">
        <v>309</v>
      </c>
      <c r="F34" s="6">
        <v>89.924690090380068</v>
      </c>
      <c r="G34" s="6">
        <v>13.234692307692308</v>
      </c>
      <c r="H34" s="3">
        <v>130000000000</v>
      </c>
      <c r="I34" s="6">
        <v>11.90125604210769</v>
      </c>
    </row>
    <row r="35" spans="1:9" ht="15.75" x14ac:dyDescent="0.25">
      <c r="A35" s="3" t="s">
        <v>46</v>
      </c>
      <c r="B35" s="4">
        <v>42810</v>
      </c>
      <c r="C35" s="3"/>
      <c r="D35" s="4">
        <v>43174</v>
      </c>
      <c r="E35" s="5">
        <v>323</v>
      </c>
      <c r="F35" s="6">
        <v>89.394424122551627</v>
      </c>
      <c r="G35" s="6">
        <v>13.406461538461539</v>
      </c>
      <c r="H35" s="3">
        <v>130000000000</v>
      </c>
      <c r="I35" s="6">
        <v>11.984629087519055</v>
      </c>
    </row>
    <row r="36" spans="1:9" ht="15.75" x14ac:dyDescent="0.25">
      <c r="A36" s="3" t="s">
        <v>47</v>
      </c>
      <c r="B36" s="4">
        <v>42824</v>
      </c>
      <c r="C36" s="3"/>
      <c r="D36" s="4">
        <v>43188</v>
      </c>
      <c r="E36" s="5">
        <v>337</v>
      </c>
      <c r="F36" s="6">
        <v>88.85996945812623</v>
      </c>
      <c r="G36" s="6">
        <v>13.578230769230769</v>
      </c>
      <c r="H36" s="3">
        <v>130000000000</v>
      </c>
      <c r="I36" s="6">
        <v>12.065611714492361</v>
      </c>
    </row>
    <row r="37" spans="1:9" s="1" customFormat="1" ht="15.75" x14ac:dyDescent="0.25">
      <c r="A37" s="7" t="s">
        <v>48</v>
      </c>
      <c r="B37" s="8">
        <v>42838</v>
      </c>
      <c r="C37" s="7" t="s">
        <v>2</v>
      </c>
      <c r="D37" s="8">
        <v>43202</v>
      </c>
      <c r="E37" s="9">
        <v>351</v>
      </c>
      <c r="F37" s="10">
        <v>88.321587368803122</v>
      </c>
      <c r="G37" s="10">
        <v>13.75</v>
      </c>
      <c r="H37" s="7">
        <v>130000000000</v>
      </c>
      <c r="I37" s="10">
        <v>12.144218263210428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zoomScale="90" zoomScaleNormal="90" workbookViewId="0">
      <selection activeCell="I26" sqref="I26"/>
    </sheetView>
  </sheetViews>
  <sheetFormatPr defaultRowHeight="15" x14ac:dyDescent="0.2"/>
  <cols>
    <col min="1" max="1" width="16.5546875" bestFit="1" customWidth="1"/>
    <col min="2" max="2" width="14.109375" customWidth="1"/>
    <col min="10" max="10" width="10.109375" bestFit="1" customWidth="1"/>
  </cols>
  <sheetData>
    <row r="1" spans="1:3" ht="15.75" x14ac:dyDescent="0.25">
      <c r="A1" s="45" t="s">
        <v>49</v>
      </c>
      <c r="B1" s="45" t="s">
        <v>7</v>
      </c>
    </row>
    <row r="2" spans="1:3" x14ac:dyDescent="0.2">
      <c r="A2" s="54">
        <v>46303</v>
      </c>
      <c r="B2" s="20">
        <v>10.8</v>
      </c>
      <c r="C2" s="2"/>
    </row>
    <row r="3" spans="1:3" x14ac:dyDescent="0.2">
      <c r="A3" s="54">
        <v>46304</v>
      </c>
      <c r="B3" s="20">
        <v>10.673</v>
      </c>
      <c r="C3" s="2"/>
    </row>
    <row r="4" spans="1:3" x14ac:dyDescent="0.2">
      <c r="A4" s="54">
        <v>46317</v>
      </c>
      <c r="B4" s="20">
        <v>10.545999999999999</v>
      </c>
      <c r="C4" s="2"/>
    </row>
    <row r="5" spans="1:3" x14ac:dyDescent="0.2">
      <c r="A5" s="54">
        <v>46331</v>
      </c>
      <c r="B5" s="20">
        <v>10.417999999999999</v>
      </c>
      <c r="C5" s="2"/>
    </row>
    <row r="6" spans="1:3" x14ac:dyDescent="0.2">
      <c r="A6" s="54">
        <v>46345</v>
      </c>
      <c r="B6" s="20">
        <v>10.291</v>
      </c>
      <c r="C6" s="2"/>
    </row>
    <row r="7" spans="1:3" x14ac:dyDescent="0.2">
      <c r="A7" s="54">
        <v>46359</v>
      </c>
      <c r="B7" s="20">
        <v>10.164</v>
      </c>
      <c r="C7" s="2"/>
    </row>
    <row r="8" spans="1:3" x14ac:dyDescent="0.2">
      <c r="A8" s="54">
        <v>46360</v>
      </c>
      <c r="B8" s="20">
        <v>10.037000000000001</v>
      </c>
      <c r="C8" s="2"/>
    </row>
    <row r="9" spans="1:3" x14ac:dyDescent="0.2">
      <c r="A9" s="54">
        <v>46373</v>
      </c>
      <c r="B9" s="20">
        <v>9.9090000000000007</v>
      </c>
      <c r="C9" s="2"/>
    </row>
    <row r="10" spans="1:3" x14ac:dyDescent="0.2">
      <c r="A10" s="54">
        <v>46387</v>
      </c>
      <c r="B10" s="20">
        <v>9.782</v>
      </c>
      <c r="C10" s="2"/>
    </row>
    <row r="11" spans="1:3" x14ac:dyDescent="0.2">
      <c r="A11" s="54">
        <v>46394</v>
      </c>
      <c r="B11" s="20">
        <v>9.8800000000000008</v>
      </c>
      <c r="C11" s="2"/>
    </row>
    <row r="12" spans="1:3" x14ac:dyDescent="0.2">
      <c r="A12" s="54">
        <v>46415</v>
      </c>
      <c r="B12" s="20">
        <v>9.9779999999999998</v>
      </c>
      <c r="C12" s="2"/>
    </row>
    <row r="13" spans="1:3" x14ac:dyDescent="0.2">
      <c r="A13" s="54">
        <v>46422</v>
      </c>
      <c r="B13" s="20">
        <v>10.076000000000001</v>
      </c>
      <c r="C13" s="2"/>
    </row>
    <row r="14" spans="1:3" x14ac:dyDescent="0.2">
      <c r="A14" s="54">
        <v>46429</v>
      </c>
      <c r="B14" s="20">
        <v>10.173999999999999</v>
      </c>
      <c r="C14" s="2"/>
    </row>
    <row r="15" spans="1:3" x14ac:dyDescent="0.2">
      <c r="A15" s="54">
        <v>46443</v>
      </c>
      <c r="B15" s="20">
        <v>10.272</v>
      </c>
      <c r="C15" s="2"/>
    </row>
    <row r="16" spans="1:3" x14ac:dyDescent="0.2">
      <c r="A16" s="54">
        <v>46450</v>
      </c>
      <c r="B16" s="20">
        <v>10.37</v>
      </c>
      <c r="C16" s="2"/>
    </row>
    <row r="17" spans="1:3" x14ac:dyDescent="0.2">
      <c r="A17" s="54">
        <v>46457</v>
      </c>
      <c r="B17" s="20">
        <v>10.468</v>
      </c>
      <c r="C17" s="2"/>
    </row>
    <row r="18" spans="1:3" x14ac:dyDescent="0.2">
      <c r="A18" s="54">
        <v>46471</v>
      </c>
      <c r="B18" s="20">
        <v>10.566000000000001</v>
      </c>
      <c r="C18" s="2"/>
    </row>
    <row r="19" spans="1:3" x14ac:dyDescent="0.2">
      <c r="A19" s="54">
        <v>46478</v>
      </c>
      <c r="B19" s="20">
        <v>10.664</v>
      </c>
      <c r="C19" s="2"/>
    </row>
    <row r="20" spans="1:3" x14ac:dyDescent="0.2">
      <c r="A20" s="54">
        <v>46485</v>
      </c>
      <c r="B20" s="20">
        <v>10.747</v>
      </c>
      <c r="C20" s="2"/>
    </row>
    <row r="21" spans="1:3" x14ac:dyDescent="0.2">
      <c r="A21" s="54">
        <v>46499</v>
      </c>
      <c r="B21" s="20">
        <v>10.829000000000001</v>
      </c>
      <c r="C21" s="2"/>
    </row>
    <row r="22" spans="1:3" x14ac:dyDescent="0.2">
      <c r="A22" s="54">
        <v>46513</v>
      </c>
      <c r="B22" s="20">
        <v>10.912000000000001</v>
      </c>
      <c r="C22" s="2"/>
    </row>
    <row r="23" spans="1:3" x14ac:dyDescent="0.2">
      <c r="A23" s="54">
        <v>46527</v>
      </c>
      <c r="B23" s="20">
        <v>10.994</v>
      </c>
      <c r="C23" s="2"/>
    </row>
    <row r="24" spans="1:3" x14ac:dyDescent="0.2">
      <c r="A24" s="54">
        <v>46542</v>
      </c>
      <c r="B24" s="20">
        <v>11.077</v>
      </c>
      <c r="C24" s="2"/>
    </row>
    <row r="25" spans="1:3" x14ac:dyDescent="0.2">
      <c r="A25" s="54">
        <v>46555</v>
      </c>
      <c r="B25" s="20">
        <v>11.159000000000001</v>
      </c>
      <c r="C25" s="2"/>
    </row>
    <row r="26" spans="1:3" x14ac:dyDescent="0.2">
      <c r="A26" s="54">
        <v>46576</v>
      </c>
      <c r="B26" s="20">
        <v>11.242000000000001</v>
      </c>
      <c r="C26" s="2"/>
    </row>
    <row r="27" spans="1:3" x14ac:dyDescent="0.2">
      <c r="A27" s="54">
        <v>46604</v>
      </c>
      <c r="B27" s="20">
        <v>11.324</v>
      </c>
    </row>
    <row r="28" spans="1:3" x14ac:dyDescent="0.2">
      <c r="A28" s="54">
        <v>46632</v>
      </c>
      <c r="B28" s="20">
        <v>11.407</v>
      </c>
    </row>
    <row r="29" spans="1:3" x14ac:dyDescent="0.2">
      <c r="A29" s="54">
        <v>46660</v>
      </c>
      <c r="B29" s="20">
        <v>11.489000000000001</v>
      </c>
    </row>
    <row r="30" spans="1:3" x14ac:dyDescent="0.2">
      <c r="A30" s="54"/>
    </row>
  </sheetData>
  <conditionalFormatting sqref="A1:A30">
    <cfRule type="cellIs" dxfId="1" priority="5" stopIfTrue="1" operator="equal">
      <formula>41458</formula>
    </cfRule>
  </conditionalFormatting>
  <conditionalFormatting sqref="B1">
    <cfRule type="cellIs" dxfId="0" priority="7" stopIfTrue="1" operator="equal">
      <formula>41458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N149"/>
  <sheetViews>
    <sheetView defaultGridColor="0" colorId="22" zoomScaleNormal="100" workbookViewId="0">
      <selection activeCell="H15" sqref="H15"/>
    </sheetView>
  </sheetViews>
  <sheetFormatPr defaultColWidth="8.88671875" defaultRowHeight="18.75" x14ac:dyDescent="0.3"/>
  <cols>
    <col min="1" max="1" width="16.5546875" style="16" customWidth="1"/>
    <col min="2" max="2" width="18.109375" style="17" customWidth="1"/>
    <col min="3" max="3" width="15.33203125" style="16" bestFit="1" customWidth="1"/>
    <col min="4" max="4" width="15.33203125" style="17" bestFit="1" customWidth="1"/>
    <col min="5" max="5" width="11.88671875" style="21" bestFit="1" customWidth="1"/>
    <col min="6" max="6" width="10.109375" style="19" customWidth="1"/>
    <col min="7" max="7" width="16" style="19" customWidth="1"/>
    <col min="8" max="8" width="18.109375" style="16" bestFit="1" customWidth="1"/>
    <col min="9" max="9" width="19.109375" style="16" bestFit="1" customWidth="1"/>
    <col min="10" max="10" width="19.109375" style="11" bestFit="1" customWidth="1"/>
    <col min="11" max="11" width="22.33203125" style="11" bestFit="1" customWidth="1"/>
    <col min="12" max="12" width="16.109375" style="11" bestFit="1" customWidth="1"/>
    <col min="13" max="16384" width="8.88671875" style="11"/>
  </cols>
  <sheetData>
    <row r="1" spans="1:14" s="1" customFormat="1" ht="15.75" x14ac:dyDescent="0.25">
      <c r="A1" s="31" t="s">
        <v>5</v>
      </c>
      <c r="B1" s="32" t="s">
        <v>1</v>
      </c>
      <c r="C1" s="29" t="s">
        <v>54</v>
      </c>
      <c r="D1" s="29" t="s">
        <v>55</v>
      </c>
      <c r="E1" s="30" t="s">
        <v>60</v>
      </c>
      <c r="F1" s="18"/>
      <c r="G1" s="20"/>
      <c r="H1" s="36" t="s">
        <v>56</v>
      </c>
      <c r="I1" s="37" t="s">
        <v>57</v>
      </c>
      <c r="J1" s="38" t="s">
        <v>58</v>
      </c>
      <c r="K1" s="39" t="s">
        <v>59</v>
      </c>
    </row>
    <row r="2" spans="1:14" ht="16.5" thickBot="1" x14ac:dyDescent="0.3">
      <c r="A2" s="33" t="e">
        <f>+'T-Bills Matrix  07th Oct 2026'!#REF!</f>
        <v>#REF!</v>
      </c>
      <c r="B2" s="32" t="e">
        <f>+'T-Bills Matrix  07th Oct 2026'!#REF!</f>
        <v>#REF!</v>
      </c>
      <c r="C2" s="34"/>
      <c r="D2" s="34" t="e">
        <f>+C2*B2/100</f>
        <v>#REF!</v>
      </c>
      <c r="E2" s="35" t="e">
        <f>+D2*0.955</f>
        <v>#REF!</v>
      </c>
      <c r="F2" s="18"/>
      <c r="G2" s="18"/>
      <c r="H2" s="43"/>
      <c r="I2" s="40">
        <f>SUM(C2:C1048576)</f>
        <v>0</v>
      </c>
      <c r="J2" s="40" t="e">
        <f>SUM(D2:D1048576)</f>
        <v>#REF!</v>
      </c>
      <c r="K2" s="41" t="e">
        <f>SUM(E2:E1048576)</f>
        <v>#REF!</v>
      </c>
      <c r="M2" s="13"/>
    </row>
    <row r="3" spans="1:14" ht="15.75" x14ac:dyDescent="0.25">
      <c r="A3" s="33" t="e">
        <f>+'T-Bills Matrix  07th Oct 2026'!#REF!</f>
        <v>#REF!</v>
      </c>
      <c r="B3" s="32" t="e">
        <f>+'T-Bills Matrix  07th Oct 2026'!#REF!</f>
        <v>#REF!</v>
      </c>
      <c r="C3" s="34"/>
      <c r="D3" s="34" t="e">
        <f t="shared" ref="D3:D66" si="0">+C3*B3/100</f>
        <v>#REF!</v>
      </c>
      <c r="E3" s="35" t="e">
        <f t="shared" ref="E3:E66" si="1">+D3*0.955</f>
        <v>#REF!</v>
      </c>
      <c r="F3" s="18"/>
      <c r="G3" s="18"/>
      <c r="H3"/>
      <c r="I3" s="18"/>
      <c r="K3" s="15"/>
      <c r="M3" s="13"/>
    </row>
    <row r="4" spans="1:14" s="1" customFormat="1" ht="15.75" x14ac:dyDescent="0.25">
      <c r="A4" s="33" t="e">
        <f>+'T-Bills Matrix  07th Oct 2026'!#REF!</f>
        <v>#REF!</v>
      </c>
      <c r="B4" s="32" t="e">
        <f>+'T-Bills Matrix  07th Oct 2026'!#REF!</f>
        <v>#REF!</v>
      </c>
      <c r="C4" s="34"/>
      <c r="D4" s="34" t="e">
        <f t="shared" si="0"/>
        <v>#REF!</v>
      </c>
      <c r="E4" s="35" t="e">
        <f t="shared" si="1"/>
        <v>#REF!</v>
      </c>
      <c r="F4" s="18"/>
      <c r="G4" s="18"/>
      <c r="H4"/>
      <c r="I4" s="18"/>
      <c r="K4" s="15"/>
      <c r="M4" s="13"/>
    </row>
    <row r="5" spans="1:14" ht="15.75" x14ac:dyDescent="0.25">
      <c r="A5" s="33" t="e">
        <f>+'T-Bills Matrix  07th Oct 2026'!#REF!</f>
        <v>#REF!</v>
      </c>
      <c r="B5" s="32" t="e">
        <f>+'T-Bills Matrix  07th Oct 2026'!#REF!</f>
        <v>#REF!</v>
      </c>
      <c r="C5" s="34"/>
      <c r="D5" s="34" t="e">
        <f t="shared" si="0"/>
        <v>#REF!</v>
      </c>
      <c r="E5" s="35" t="e">
        <f t="shared" si="1"/>
        <v>#REF!</v>
      </c>
      <c r="F5" s="18"/>
      <c r="G5" s="18"/>
      <c r="H5"/>
      <c r="I5" s="18"/>
      <c r="K5" s="15"/>
      <c r="M5" s="13"/>
    </row>
    <row r="6" spans="1:14" ht="15.75" x14ac:dyDescent="0.25">
      <c r="A6" s="33" t="e">
        <f>+'T-Bills Matrix  07th Oct 2026'!#REF!</f>
        <v>#REF!</v>
      </c>
      <c r="B6" s="32" t="e">
        <f>+'T-Bills Matrix  07th Oct 2026'!#REF!</f>
        <v>#REF!</v>
      </c>
      <c r="C6" s="34"/>
      <c r="D6" s="34" t="e">
        <f t="shared" si="0"/>
        <v>#REF!</v>
      </c>
      <c r="E6" s="35" t="e">
        <f t="shared" si="1"/>
        <v>#REF!</v>
      </c>
      <c r="F6" s="18"/>
      <c r="G6" s="18"/>
      <c r="H6"/>
      <c r="I6" s="18"/>
      <c r="K6" s="15"/>
      <c r="M6" s="13"/>
    </row>
    <row r="7" spans="1:14" ht="15.75" x14ac:dyDescent="0.25">
      <c r="A7" s="33" t="e">
        <f>+'T-Bills Matrix  07th Oct 2026'!#REF!</f>
        <v>#REF!</v>
      </c>
      <c r="B7" s="32" t="e">
        <f>+'T-Bills Matrix  07th Oct 2026'!#REF!</f>
        <v>#REF!</v>
      </c>
      <c r="C7" s="34"/>
      <c r="D7" s="34" t="e">
        <f t="shared" si="0"/>
        <v>#REF!</v>
      </c>
      <c r="E7" s="35" t="e">
        <f t="shared" si="1"/>
        <v>#REF!</v>
      </c>
      <c r="F7" s="18"/>
      <c r="G7" s="18"/>
      <c r="H7" s="44">
        <f>4.5/100</f>
        <v>4.4999999999999998E-2</v>
      </c>
      <c r="I7" s="18"/>
      <c r="K7" s="15"/>
      <c r="M7" s="13"/>
    </row>
    <row r="8" spans="1:14" ht="15.75" x14ac:dyDescent="0.25">
      <c r="A8" s="33" t="e">
        <f>+'T-Bills Matrix  07th Oct 2026'!#REF!</f>
        <v>#REF!</v>
      </c>
      <c r="B8" s="32" t="e">
        <f>+'T-Bills Matrix  07th Oct 2026'!#REF!</f>
        <v>#REF!</v>
      </c>
      <c r="C8" s="34"/>
      <c r="D8" s="34" t="e">
        <f t="shared" si="0"/>
        <v>#REF!</v>
      </c>
      <c r="E8" s="35" t="e">
        <f t="shared" si="1"/>
        <v>#REF!</v>
      </c>
      <c r="F8" s="18"/>
      <c r="G8" s="18"/>
      <c r="H8" s="44">
        <f>1-H7</f>
        <v>0.95499999999999996</v>
      </c>
      <c r="I8" s="18"/>
      <c r="K8" s="15"/>
      <c r="M8" s="13"/>
    </row>
    <row r="9" spans="1:14" ht="15.75" x14ac:dyDescent="0.25">
      <c r="A9" s="33" t="e">
        <f>+'T-Bills Matrix  07th Oct 2026'!#REF!</f>
        <v>#REF!</v>
      </c>
      <c r="B9" s="32" t="e">
        <f>+'T-Bills Matrix  07th Oct 2026'!#REF!</f>
        <v>#REF!</v>
      </c>
      <c r="C9" s="34"/>
      <c r="D9" s="34" t="e">
        <f t="shared" si="0"/>
        <v>#REF!</v>
      </c>
      <c r="E9" s="35" t="e">
        <f t="shared" si="1"/>
        <v>#REF!</v>
      </c>
      <c r="F9" s="18"/>
      <c r="G9" s="18"/>
      <c r="H9"/>
      <c r="I9" s="18"/>
      <c r="K9" s="15"/>
      <c r="M9" s="13"/>
    </row>
    <row r="10" spans="1:14" ht="15.75" x14ac:dyDescent="0.25">
      <c r="A10" s="33" t="e">
        <f>+'T-Bills Matrix  07th Oct 2026'!#REF!</f>
        <v>#REF!</v>
      </c>
      <c r="B10" s="32" t="e">
        <f>+'T-Bills Matrix  07th Oct 2026'!#REF!</f>
        <v>#REF!</v>
      </c>
      <c r="C10" s="34"/>
      <c r="D10" s="34" t="e">
        <f t="shared" si="0"/>
        <v>#REF!</v>
      </c>
      <c r="E10" s="35" t="e">
        <f t="shared" si="1"/>
        <v>#REF!</v>
      </c>
      <c r="F10" s="18"/>
      <c r="G10" s="18"/>
      <c r="H10"/>
      <c r="I10" s="18"/>
      <c r="K10" s="15"/>
      <c r="M10" s="13"/>
    </row>
    <row r="11" spans="1:14" ht="15.75" x14ac:dyDescent="0.25">
      <c r="A11" s="33" t="e">
        <f>+'T-Bills Matrix  07th Oct 2026'!#REF!</f>
        <v>#REF!</v>
      </c>
      <c r="B11" s="32" t="e">
        <f>+'T-Bills Matrix  07th Oct 2026'!#REF!</f>
        <v>#REF!</v>
      </c>
      <c r="C11" s="34"/>
      <c r="D11" s="34" t="e">
        <f t="shared" si="0"/>
        <v>#REF!</v>
      </c>
      <c r="E11" s="35" t="e">
        <f t="shared" si="1"/>
        <v>#REF!</v>
      </c>
      <c r="F11" s="18"/>
      <c r="G11" s="18"/>
      <c r="H11"/>
      <c r="I11" s="18"/>
      <c r="K11" s="15"/>
      <c r="M11" s="13"/>
    </row>
    <row r="12" spans="1:14" ht="15.75" x14ac:dyDescent="0.25">
      <c r="A12" s="33">
        <f>+'T-Bills Matrix  07th Oct 2026'!D2</f>
        <v>46303</v>
      </c>
      <c r="B12" s="32">
        <f>+'T-Bills Matrix  07th Oct 2026'!F2</f>
        <v>99.97</v>
      </c>
      <c r="C12" s="34"/>
      <c r="D12" s="34">
        <f t="shared" si="0"/>
        <v>0</v>
      </c>
      <c r="E12" s="35">
        <f t="shared" si="1"/>
        <v>0</v>
      </c>
      <c r="F12" s="18"/>
      <c r="G12" s="18"/>
      <c r="H12"/>
      <c r="I12" s="18"/>
      <c r="K12" s="15"/>
      <c r="M12" s="13"/>
    </row>
    <row r="13" spans="1:14" ht="15.75" x14ac:dyDescent="0.25">
      <c r="A13" s="33">
        <f>+'T-Bills Matrix  07th Oct 2026'!D3</f>
        <v>46304</v>
      </c>
      <c r="B13" s="32">
        <f>+'T-Bills Matrix  07th Oct 2026'!F3</f>
        <v>99.941999999999993</v>
      </c>
      <c r="C13" s="34"/>
      <c r="D13" s="34">
        <f t="shared" si="0"/>
        <v>0</v>
      </c>
      <c r="E13" s="35">
        <f t="shared" si="1"/>
        <v>0</v>
      </c>
      <c r="F13" s="14"/>
      <c r="G13" s="14"/>
      <c r="H13" s="28"/>
      <c r="I13" s="14"/>
      <c r="K13" s="22"/>
      <c r="L13" s="22"/>
      <c r="M13" s="13"/>
    </row>
    <row r="14" spans="1:14" s="1" customFormat="1" ht="15.75" x14ac:dyDescent="0.25">
      <c r="A14" s="33">
        <f>+'T-Bills Matrix  07th Oct 2026'!D4</f>
        <v>46317</v>
      </c>
      <c r="B14" s="32">
        <f>+'T-Bills Matrix  07th Oct 2026'!F4</f>
        <v>99.567999999999998</v>
      </c>
      <c r="C14" s="34"/>
      <c r="D14" s="34">
        <f t="shared" si="0"/>
        <v>0</v>
      </c>
      <c r="E14" s="35">
        <f t="shared" si="1"/>
        <v>0</v>
      </c>
      <c r="F14" s="18"/>
      <c r="G14" s="18"/>
      <c r="H14"/>
      <c r="I14" s="18"/>
      <c r="K14" s="15"/>
      <c r="N14" s="12"/>
    </row>
    <row r="15" spans="1:14" s="1" customFormat="1" ht="15.75" x14ac:dyDescent="0.25">
      <c r="A15" s="33">
        <f>+'T-Bills Matrix  07th Oct 2026'!D5</f>
        <v>46331</v>
      </c>
      <c r="B15" s="32">
        <f>+'T-Bills Matrix  07th Oct 2026'!F5</f>
        <v>99.179000000000002</v>
      </c>
      <c r="C15" s="34"/>
      <c r="D15" s="34">
        <f t="shared" si="0"/>
        <v>0</v>
      </c>
      <c r="E15" s="35">
        <f t="shared" si="1"/>
        <v>0</v>
      </c>
      <c r="F15" s="18"/>
      <c r="G15" s="18"/>
      <c r="H15"/>
      <c r="I15" s="18"/>
      <c r="K15" s="15"/>
    </row>
    <row r="16" spans="1:14" s="1" customFormat="1" ht="15.75" x14ac:dyDescent="0.25">
      <c r="A16" s="33">
        <f>+'T-Bills Matrix  07th Oct 2026'!D6</f>
        <v>46345</v>
      </c>
      <c r="B16" s="32">
        <f>+'T-Bills Matrix  07th Oct 2026'!F6</f>
        <v>98.802000000000007</v>
      </c>
      <c r="C16" s="34"/>
      <c r="D16" s="34">
        <f t="shared" si="0"/>
        <v>0</v>
      </c>
      <c r="E16" s="35">
        <f t="shared" si="1"/>
        <v>0</v>
      </c>
      <c r="F16" s="18"/>
      <c r="G16" s="18"/>
      <c r="H16"/>
      <c r="I16" s="18"/>
      <c r="K16" s="15"/>
    </row>
    <row r="17" spans="1:11" ht="15.75" x14ac:dyDescent="0.25">
      <c r="A17" s="33">
        <f>+'T-Bills Matrix  07th Oct 2026'!D7</f>
        <v>46359</v>
      </c>
      <c r="B17" s="32">
        <f>+'T-Bills Matrix  07th Oct 2026'!F7</f>
        <v>98.438000000000002</v>
      </c>
      <c r="C17" s="34"/>
      <c r="D17" s="34">
        <f t="shared" si="0"/>
        <v>0</v>
      </c>
      <c r="E17" s="35">
        <f t="shared" si="1"/>
        <v>0</v>
      </c>
      <c r="F17" s="18"/>
      <c r="G17" s="18"/>
      <c r="H17"/>
      <c r="I17" s="18"/>
      <c r="K17" s="15"/>
    </row>
    <row r="18" spans="1:11" s="1" customFormat="1" ht="15.75" x14ac:dyDescent="0.25">
      <c r="A18" s="33">
        <f>+'T-Bills Matrix  07th Oct 2026'!D8</f>
        <v>46360</v>
      </c>
      <c r="B18" s="32">
        <f>+'T-Bills Matrix  07th Oct 2026'!F8</f>
        <v>98.43</v>
      </c>
      <c r="C18" s="34"/>
      <c r="D18" s="34">
        <f t="shared" si="0"/>
        <v>0</v>
      </c>
      <c r="E18" s="35">
        <f t="shared" si="1"/>
        <v>0</v>
      </c>
      <c r="F18" s="18"/>
      <c r="G18" s="18"/>
      <c r="H18"/>
      <c r="I18" s="18"/>
      <c r="K18" s="15"/>
    </row>
    <row r="19" spans="1:11" ht="15.75" x14ac:dyDescent="0.25">
      <c r="A19" s="33">
        <f>+'T-Bills Matrix  07th Oct 2026'!D9</f>
        <v>46373</v>
      </c>
      <c r="B19" s="32">
        <f>+'T-Bills Matrix  07th Oct 2026'!F9</f>
        <v>98.108999999999995</v>
      </c>
      <c r="C19" s="34"/>
      <c r="D19" s="34">
        <f t="shared" si="0"/>
        <v>0</v>
      </c>
      <c r="E19" s="35">
        <f t="shared" si="1"/>
        <v>0</v>
      </c>
      <c r="F19" s="18"/>
      <c r="G19" s="18"/>
      <c r="H19"/>
      <c r="I19" s="18"/>
      <c r="K19" s="15"/>
    </row>
    <row r="20" spans="1:11" ht="15.75" x14ac:dyDescent="0.25">
      <c r="A20" s="33">
        <f>+'T-Bills Matrix  07th Oct 2026'!D10</f>
        <v>46387</v>
      </c>
      <c r="B20" s="32">
        <f>+'T-Bills Matrix  07th Oct 2026'!F10</f>
        <v>97.772999999999996</v>
      </c>
      <c r="C20" s="34"/>
      <c r="D20" s="34">
        <f t="shared" si="0"/>
        <v>0</v>
      </c>
      <c r="E20" s="35">
        <f t="shared" si="1"/>
        <v>0</v>
      </c>
      <c r="F20" s="18"/>
      <c r="G20" s="18"/>
      <c r="H20"/>
      <c r="I20" s="18"/>
      <c r="K20" s="15"/>
    </row>
    <row r="21" spans="1:11" ht="15.75" x14ac:dyDescent="0.25">
      <c r="A21" s="33">
        <f>+'T-Bills Matrix  07th Oct 2026'!D11</f>
        <v>46394</v>
      </c>
      <c r="B21" s="32">
        <f>+'T-Bills Matrix  07th Oct 2026'!F11</f>
        <v>97.57</v>
      </c>
      <c r="C21" s="34"/>
      <c r="D21" s="34">
        <f t="shared" si="0"/>
        <v>0</v>
      </c>
      <c r="E21" s="35">
        <f t="shared" si="1"/>
        <v>0</v>
      </c>
      <c r="F21" s="18"/>
      <c r="G21" s="18"/>
      <c r="H21"/>
      <c r="I21" s="18"/>
      <c r="K21" s="15"/>
    </row>
    <row r="22" spans="1:11" ht="15.75" x14ac:dyDescent="0.25">
      <c r="A22" s="33">
        <f>+'T-Bills Matrix  07th Oct 2026'!D12</f>
        <v>46415</v>
      </c>
      <c r="B22" s="32">
        <f>+'T-Bills Matrix  07th Oct 2026'!F12</f>
        <v>97.003</v>
      </c>
      <c r="C22" s="34"/>
      <c r="D22" s="34">
        <f t="shared" si="0"/>
        <v>0</v>
      </c>
      <c r="E22" s="35">
        <f t="shared" si="1"/>
        <v>0</v>
      </c>
      <c r="F22" s="18"/>
      <c r="G22" s="18"/>
      <c r="H22"/>
      <c r="I22" s="18"/>
      <c r="K22" s="15"/>
    </row>
    <row r="23" spans="1:11" ht="15.75" x14ac:dyDescent="0.25">
      <c r="A23" s="33">
        <f>+'T-Bills Matrix  07th Oct 2026'!D13</f>
        <v>46422</v>
      </c>
      <c r="B23" s="32">
        <f>+'T-Bills Matrix  07th Oct 2026'!F13</f>
        <v>96.793999999999997</v>
      </c>
      <c r="C23" s="34"/>
      <c r="D23" s="34">
        <f t="shared" si="0"/>
        <v>0</v>
      </c>
      <c r="E23" s="35">
        <f t="shared" si="1"/>
        <v>0</v>
      </c>
      <c r="F23" s="18"/>
      <c r="G23" s="18"/>
      <c r="H23"/>
      <c r="I23" s="18"/>
      <c r="K23" s="15"/>
    </row>
    <row r="24" spans="1:11" ht="15.75" x14ac:dyDescent="0.25">
      <c r="A24" s="33">
        <f>+'T-Bills Matrix  07th Oct 2026'!D14</f>
        <v>46429</v>
      </c>
      <c r="B24" s="32">
        <f>+'T-Bills Matrix  07th Oct 2026'!F14</f>
        <v>96.581000000000003</v>
      </c>
      <c r="C24" s="34"/>
      <c r="D24" s="34">
        <f t="shared" si="0"/>
        <v>0</v>
      </c>
      <c r="E24" s="35">
        <f t="shared" si="1"/>
        <v>0</v>
      </c>
      <c r="F24" s="18"/>
      <c r="G24" s="18"/>
      <c r="H24"/>
      <c r="I24" s="18"/>
      <c r="K24" s="15"/>
    </row>
    <row r="25" spans="1:11" ht="15.75" x14ac:dyDescent="0.25">
      <c r="A25" s="33">
        <f>+'T-Bills Matrix  07th Oct 2026'!D15</f>
        <v>46443</v>
      </c>
      <c r="B25" s="32">
        <f>+'T-Bills Matrix  07th Oct 2026'!F15</f>
        <v>96.183000000000007</v>
      </c>
      <c r="C25" s="34"/>
      <c r="D25" s="34">
        <f t="shared" si="0"/>
        <v>0</v>
      </c>
      <c r="E25" s="35">
        <f t="shared" si="1"/>
        <v>0</v>
      </c>
      <c r="F25" s="18"/>
      <c r="G25" s="18"/>
      <c r="H25"/>
      <c r="I25" s="18"/>
      <c r="K25" s="15"/>
    </row>
    <row r="26" spans="1:11" ht="15.75" x14ac:dyDescent="0.25">
      <c r="A26" s="33">
        <f>+'T-Bills Matrix  07th Oct 2026'!D16</f>
        <v>46450</v>
      </c>
      <c r="B26" s="32">
        <f>+'T-Bills Matrix  07th Oct 2026'!F16</f>
        <v>95.965000000000003</v>
      </c>
      <c r="C26" s="34"/>
      <c r="D26" s="34">
        <f t="shared" si="0"/>
        <v>0</v>
      </c>
      <c r="E26" s="35">
        <f t="shared" si="1"/>
        <v>0</v>
      </c>
      <c r="F26" s="18"/>
      <c r="G26" s="18"/>
      <c r="H26"/>
      <c r="I26" s="18"/>
      <c r="K26" s="15"/>
    </row>
    <row r="27" spans="1:11" ht="15.75" x14ac:dyDescent="0.25">
      <c r="A27" s="33">
        <f>+'T-Bills Matrix  07th Oct 2026'!D17</f>
        <v>46457</v>
      </c>
      <c r="B27" s="32">
        <f>+'T-Bills Matrix  07th Oct 2026'!F17</f>
        <v>95.744</v>
      </c>
      <c r="C27" s="34"/>
      <c r="D27" s="34">
        <f t="shared" si="0"/>
        <v>0</v>
      </c>
      <c r="E27" s="35">
        <f t="shared" si="1"/>
        <v>0</v>
      </c>
      <c r="F27" s="18"/>
      <c r="G27" s="18"/>
      <c r="H27"/>
      <c r="I27" s="18"/>
      <c r="K27" s="15"/>
    </row>
    <row r="28" spans="1:11" ht="15.75" x14ac:dyDescent="0.25">
      <c r="A28" s="33">
        <f>+'T-Bills Matrix  07th Oct 2026'!D18</f>
        <v>46471</v>
      </c>
      <c r="B28" s="32">
        <f>+'T-Bills Matrix  07th Oct 2026'!F18</f>
        <v>95.335999999999999</v>
      </c>
      <c r="C28" s="34"/>
      <c r="D28" s="34">
        <f t="shared" si="0"/>
        <v>0</v>
      </c>
      <c r="E28" s="35">
        <f t="shared" si="1"/>
        <v>0</v>
      </c>
      <c r="F28" s="18"/>
      <c r="G28" s="18"/>
      <c r="H28"/>
      <c r="I28" s="18"/>
      <c r="K28" s="15"/>
    </row>
    <row r="29" spans="1:11" ht="15.75" x14ac:dyDescent="0.25">
      <c r="A29" s="33">
        <f>+'T-Bills Matrix  07th Oct 2026'!D19</f>
        <v>46478</v>
      </c>
      <c r="B29" s="32">
        <f>+'T-Bills Matrix  07th Oct 2026'!F19</f>
        <v>95.108999999999995</v>
      </c>
      <c r="C29" s="34"/>
      <c r="D29" s="34">
        <f t="shared" si="0"/>
        <v>0</v>
      </c>
      <c r="E29" s="35">
        <f t="shared" si="1"/>
        <v>0</v>
      </c>
      <c r="F29" s="18"/>
      <c r="G29" s="18"/>
      <c r="H29"/>
      <c r="I29" s="18"/>
      <c r="K29" s="15"/>
    </row>
    <row r="30" spans="1:11" ht="15.75" x14ac:dyDescent="0.25">
      <c r="A30" s="33">
        <f>+'T-Bills Matrix  07th Oct 2026'!D20</f>
        <v>46485</v>
      </c>
      <c r="B30" s="32">
        <f>+'T-Bills Matrix  07th Oct 2026'!F20</f>
        <v>94.887</v>
      </c>
      <c r="C30" s="34"/>
      <c r="D30" s="34">
        <f t="shared" si="0"/>
        <v>0</v>
      </c>
      <c r="E30" s="35">
        <f t="shared" si="1"/>
        <v>0</v>
      </c>
      <c r="F30" s="18"/>
      <c r="G30" s="18"/>
      <c r="H30"/>
      <c r="I30" s="18"/>
      <c r="K30" s="15"/>
    </row>
    <row r="31" spans="1:11" ht="15.75" x14ac:dyDescent="0.25">
      <c r="A31" s="33">
        <f>+'T-Bills Matrix  07th Oct 2026'!D21</f>
        <v>46499</v>
      </c>
      <c r="B31" s="32">
        <f>+'T-Bills Matrix  07th Oct 2026'!F21</f>
        <v>94.477999999999994</v>
      </c>
      <c r="C31" s="34"/>
      <c r="D31" s="34">
        <f t="shared" si="0"/>
        <v>0</v>
      </c>
      <c r="E31" s="35">
        <f t="shared" si="1"/>
        <v>0</v>
      </c>
      <c r="F31" s="18"/>
      <c r="G31" s="18"/>
      <c r="H31"/>
      <c r="I31" s="18"/>
      <c r="K31" s="15"/>
    </row>
    <row r="32" spans="1:11" ht="15.75" x14ac:dyDescent="0.25">
      <c r="A32" s="33">
        <f>+'T-Bills Matrix  07th Oct 2026'!D22</f>
        <v>46513</v>
      </c>
      <c r="B32" s="32">
        <f>+'T-Bills Matrix  07th Oct 2026'!F22</f>
        <v>94.066999999999993</v>
      </c>
      <c r="C32" s="34"/>
      <c r="D32" s="34">
        <f t="shared" si="0"/>
        <v>0</v>
      </c>
      <c r="E32" s="35">
        <f t="shared" si="1"/>
        <v>0</v>
      </c>
      <c r="F32" s="18"/>
      <c r="G32" s="18"/>
      <c r="H32"/>
      <c r="I32" s="18"/>
      <c r="K32" s="15"/>
    </row>
    <row r="33" spans="1:11" ht="15.75" x14ac:dyDescent="0.25">
      <c r="A33" s="33">
        <f>+'T-Bills Matrix  07th Oct 2026'!D23</f>
        <v>46527</v>
      </c>
      <c r="B33" s="32">
        <f>+'T-Bills Matrix  07th Oct 2026'!F23</f>
        <v>93.653000000000006</v>
      </c>
      <c r="C33" s="34"/>
      <c r="D33" s="34">
        <f t="shared" si="0"/>
        <v>0</v>
      </c>
      <c r="E33" s="35">
        <f t="shared" si="1"/>
        <v>0</v>
      </c>
      <c r="F33" s="18"/>
      <c r="G33" s="18"/>
      <c r="H33"/>
      <c r="I33" s="18"/>
      <c r="K33" s="15"/>
    </row>
    <row r="34" spans="1:11" ht="15.75" x14ac:dyDescent="0.25">
      <c r="A34" s="33">
        <f>+'T-Bills Matrix  07th Oct 2026'!D24</f>
        <v>46542</v>
      </c>
      <c r="B34" s="32">
        <f>+'T-Bills Matrix  07th Oct 2026'!F24</f>
        <v>93.210999999999999</v>
      </c>
      <c r="C34" s="34"/>
      <c r="D34" s="34">
        <f t="shared" si="0"/>
        <v>0</v>
      </c>
      <c r="E34" s="35">
        <f t="shared" si="1"/>
        <v>0</v>
      </c>
      <c r="F34" s="18"/>
      <c r="G34" s="18"/>
      <c r="H34"/>
      <c r="I34" s="18"/>
      <c r="K34" s="15"/>
    </row>
    <row r="35" spans="1:11" ht="15.75" x14ac:dyDescent="0.25">
      <c r="A35" s="33">
        <f>+'T-Bills Matrix  07th Oct 2026'!D25</f>
        <v>46555</v>
      </c>
      <c r="B35" s="32">
        <f>+'T-Bills Matrix  07th Oct 2026'!F25</f>
        <v>92.82</v>
      </c>
      <c r="C35" s="34"/>
      <c r="D35" s="34">
        <f t="shared" si="0"/>
        <v>0</v>
      </c>
      <c r="E35" s="35">
        <f t="shared" si="1"/>
        <v>0</v>
      </c>
      <c r="F35" s="18"/>
      <c r="G35" s="18"/>
      <c r="H35"/>
      <c r="I35" s="18"/>
      <c r="K35" s="15"/>
    </row>
    <row r="36" spans="1:11" ht="15.75" x14ac:dyDescent="0.25">
      <c r="A36" s="33" t="e">
        <f>+'T-Bills Matrix  07th Oct 2026'!#REF!</f>
        <v>#REF!</v>
      </c>
      <c r="B36" s="32" t="e">
        <f>+'T-Bills Matrix  07th Oct 2026'!#REF!</f>
        <v>#REF!</v>
      </c>
      <c r="C36" s="34"/>
      <c r="D36" s="34" t="e">
        <f t="shared" si="0"/>
        <v>#REF!</v>
      </c>
      <c r="E36" s="35" t="e">
        <f t="shared" si="1"/>
        <v>#REF!</v>
      </c>
      <c r="F36" s="14"/>
      <c r="G36" s="14"/>
      <c r="H36"/>
      <c r="I36" s="14"/>
      <c r="K36" s="22"/>
    </row>
    <row r="37" spans="1:11" ht="15.75" x14ac:dyDescent="0.25">
      <c r="A37" s="33">
        <f>+'T-Bills Matrix  07th Oct 2026'!D26</f>
        <v>46576</v>
      </c>
      <c r="B37" s="32">
        <f>+'T-Bills Matrix  07th Oct 2026'!F26</f>
        <v>92.218000000000004</v>
      </c>
      <c r="C37" s="29"/>
      <c r="D37" s="34">
        <f t="shared" si="0"/>
        <v>0</v>
      </c>
      <c r="E37" s="35">
        <f t="shared" si="1"/>
        <v>0</v>
      </c>
      <c r="F37" s="18"/>
      <c r="G37" s="18"/>
      <c r="H37"/>
      <c r="I37" s="18"/>
    </row>
    <row r="38" spans="1:11" ht="15.75" x14ac:dyDescent="0.25">
      <c r="A38" s="33" t="e">
        <f>+'T-Bills Matrix  07th Oct 2026'!#REF!</f>
        <v>#REF!</v>
      </c>
      <c r="B38" s="32" t="e">
        <f>+'T-Bills Matrix  07th Oct 2026'!#REF!</f>
        <v>#REF!</v>
      </c>
      <c r="C38" s="29"/>
      <c r="D38" s="34" t="e">
        <f t="shared" si="0"/>
        <v>#REF!</v>
      </c>
      <c r="E38" s="35" t="e">
        <f t="shared" si="1"/>
        <v>#REF!</v>
      </c>
      <c r="F38" s="18"/>
      <c r="G38" s="18"/>
      <c r="H38"/>
      <c r="I38"/>
    </row>
    <row r="39" spans="1:11" ht="15.75" x14ac:dyDescent="0.25">
      <c r="A39" s="33" t="e">
        <f>+'T-Bills Matrix  07th Oct 2026'!#REF!</f>
        <v>#REF!</v>
      </c>
      <c r="B39" s="32" t="e">
        <f>+'T-Bills Matrix  07th Oct 2026'!#REF!</f>
        <v>#REF!</v>
      </c>
      <c r="C39" s="29"/>
      <c r="D39" s="34" t="e">
        <f t="shared" si="0"/>
        <v>#REF!</v>
      </c>
      <c r="E39" s="35" t="e">
        <f t="shared" si="1"/>
        <v>#REF!</v>
      </c>
      <c r="F39" s="18"/>
      <c r="G39" s="18"/>
      <c r="H39"/>
      <c r="I39"/>
    </row>
    <row r="40" spans="1:11" ht="15.75" x14ac:dyDescent="0.25">
      <c r="A40" s="33" t="e">
        <f>+'T-Bills Matrix  07th Oct 2026'!#REF!</f>
        <v>#REF!</v>
      </c>
      <c r="B40" s="32" t="e">
        <f>+'T-Bills Matrix  07th Oct 2026'!#REF!</f>
        <v>#REF!</v>
      </c>
      <c r="C40" s="29"/>
      <c r="D40" s="34" t="e">
        <f t="shared" si="0"/>
        <v>#REF!</v>
      </c>
      <c r="E40" s="35" t="e">
        <f t="shared" si="1"/>
        <v>#REF!</v>
      </c>
      <c r="F40" s="18"/>
      <c r="G40" s="18"/>
      <c r="H40"/>
      <c r="I40"/>
    </row>
    <row r="41" spans="1:11" ht="15.75" x14ac:dyDescent="0.25">
      <c r="A41" s="33" t="e">
        <f>+'T-Bills Matrix  07th Oct 2026'!#REF!</f>
        <v>#REF!</v>
      </c>
      <c r="B41" s="32" t="e">
        <f>+'T-Bills Matrix  07th Oct 2026'!#REF!</f>
        <v>#REF!</v>
      </c>
      <c r="C41" s="29"/>
      <c r="D41" s="34" t="e">
        <f t="shared" si="0"/>
        <v>#REF!</v>
      </c>
      <c r="E41" s="35" t="e">
        <f t="shared" si="1"/>
        <v>#REF!</v>
      </c>
      <c r="F41" s="18"/>
      <c r="G41" s="18"/>
      <c r="H41"/>
      <c r="I41"/>
    </row>
    <row r="42" spans="1:11" ht="15.75" x14ac:dyDescent="0.25">
      <c r="A42" s="33" t="e">
        <f>+'T-Bills Matrix  07th Oct 2026'!#REF!</f>
        <v>#REF!</v>
      </c>
      <c r="B42" s="32" t="e">
        <f>+'T-Bills Matrix  07th Oct 2026'!#REF!</f>
        <v>#REF!</v>
      </c>
      <c r="C42" s="29"/>
      <c r="D42" s="34" t="e">
        <f t="shared" si="0"/>
        <v>#REF!</v>
      </c>
      <c r="E42" s="35" t="e">
        <f t="shared" si="1"/>
        <v>#REF!</v>
      </c>
      <c r="F42" s="18"/>
      <c r="G42" s="18"/>
      <c r="H42"/>
      <c r="I42"/>
    </row>
    <row r="43" spans="1:11" ht="15.75" x14ac:dyDescent="0.25">
      <c r="A43" s="33" t="e">
        <f>+'T-Bills Matrix  07th Oct 2026'!#REF!</f>
        <v>#REF!</v>
      </c>
      <c r="B43" s="32" t="e">
        <f>+'T-Bills Matrix  07th Oct 2026'!#REF!</f>
        <v>#REF!</v>
      </c>
      <c r="C43" s="29"/>
      <c r="D43" s="34" t="e">
        <f t="shared" si="0"/>
        <v>#REF!</v>
      </c>
      <c r="E43" s="35" t="e">
        <f t="shared" si="1"/>
        <v>#REF!</v>
      </c>
      <c r="F43" s="18"/>
      <c r="G43" s="18"/>
      <c r="H43"/>
      <c r="I43"/>
    </row>
    <row r="44" spans="1:11" ht="15.75" x14ac:dyDescent="0.25">
      <c r="A44" s="33" t="e">
        <f>+'T-Bills Matrix  07th Oct 2026'!#REF!</f>
        <v>#REF!</v>
      </c>
      <c r="B44" s="32" t="e">
        <f>+'T-Bills Matrix  07th Oct 2026'!#REF!</f>
        <v>#REF!</v>
      </c>
      <c r="C44" s="29"/>
      <c r="D44" s="34" t="e">
        <f t="shared" si="0"/>
        <v>#REF!</v>
      </c>
      <c r="E44" s="35" t="e">
        <f t="shared" si="1"/>
        <v>#REF!</v>
      </c>
      <c r="F44" s="18"/>
      <c r="G44" s="18"/>
      <c r="H44"/>
      <c r="I44"/>
    </row>
    <row r="45" spans="1:11" ht="15.75" x14ac:dyDescent="0.25">
      <c r="A45" s="33" t="e">
        <f>+'T-Bills Matrix  07th Oct 2026'!#REF!</f>
        <v>#REF!</v>
      </c>
      <c r="B45" s="32" t="e">
        <f>+'T-Bills Matrix  07th Oct 2026'!#REF!</f>
        <v>#REF!</v>
      </c>
      <c r="C45" s="29"/>
      <c r="D45" s="34" t="e">
        <f t="shared" si="0"/>
        <v>#REF!</v>
      </c>
      <c r="E45" s="35" t="e">
        <f t="shared" si="1"/>
        <v>#REF!</v>
      </c>
      <c r="F45" s="18"/>
      <c r="G45" s="18"/>
      <c r="H45"/>
      <c r="I45"/>
    </row>
    <row r="46" spans="1:11" ht="15.75" x14ac:dyDescent="0.25">
      <c r="A46" s="33" t="e">
        <f>+'T-Bills Matrix  07th Oct 2026'!#REF!</f>
        <v>#REF!</v>
      </c>
      <c r="B46" s="32" t="e">
        <f>+'T-Bills Matrix  07th Oct 2026'!#REF!</f>
        <v>#REF!</v>
      </c>
      <c r="C46" s="29"/>
      <c r="D46" s="34" t="e">
        <f t="shared" si="0"/>
        <v>#REF!</v>
      </c>
      <c r="E46" s="35" t="e">
        <f t="shared" si="1"/>
        <v>#REF!</v>
      </c>
      <c r="F46" s="18"/>
      <c r="G46" s="18"/>
      <c r="H46"/>
      <c r="I46"/>
    </row>
    <row r="47" spans="1:11" ht="15.75" x14ac:dyDescent="0.25">
      <c r="A47" s="33" t="e">
        <f>+'T-Bills Matrix  07th Oct 2026'!#REF!</f>
        <v>#REF!</v>
      </c>
      <c r="B47" s="32" t="e">
        <f>+'T-Bills Matrix  07th Oct 2026'!#REF!</f>
        <v>#REF!</v>
      </c>
      <c r="C47" s="29"/>
      <c r="D47" s="34" t="e">
        <f t="shared" si="0"/>
        <v>#REF!</v>
      </c>
      <c r="E47" s="35" t="e">
        <f t="shared" si="1"/>
        <v>#REF!</v>
      </c>
      <c r="F47" s="18"/>
      <c r="G47" s="18"/>
      <c r="H47"/>
      <c r="I47"/>
    </row>
    <row r="48" spans="1:11" ht="15.75" x14ac:dyDescent="0.25">
      <c r="A48" s="33" t="e">
        <f>+'T-Bills Matrix  07th Oct 2026'!#REF!</f>
        <v>#REF!</v>
      </c>
      <c r="B48" s="32" t="e">
        <f>+'T-Bills Matrix  07th Oct 2026'!#REF!</f>
        <v>#REF!</v>
      </c>
      <c r="C48" s="29"/>
      <c r="D48" s="34" t="e">
        <f t="shared" si="0"/>
        <v>#REF!</v>
      </c>
      <c r="E48" s="35" t="e">
        <f t="shared" si="1"/>
        <v>#REF!</v>
      </c>
      <c r="F48" s="18"/>
      <c r="G48" s="18"/>
      <c r="H48"/>
      <c r="I48"/>
    </row>
    <row r="49" spans="1:9" ht="15.75" x14ac:dyDescent="0.25">
      <c r="A49" s="33" t="e">
        <f>+'T-Bills Matrix  07th Oct 2026'!#REF!</f>
        <v>#REF!</v>
      </c>
      <c r="B49" s="32" t="e">
        <f>+'T-Bills Matrix  07th Oct 2026'!#REF!</f>
        <v>#REF!</v>
      </c>
      <c r="C49" s="29"/>
      <c r="D49" s="34" t="e">
        <f t="shared" si="0"/>
        <v>#REF!</v>
      </c>
      <c r="E49" s="35" t="e">
        <f t="shared" si="1"/>
        <v>#REF!</v>
      </c>
      <c r="F49" s="18"/>
      <c r="G49" s="18"/>
      <c r="H49"/>
      <c r="I49"/>
    </row>
    <row r="50" spans="1:9" ht="15.75" x14ac:dyDescent="0.25">
      <c r="A50" s="33" t="e">
        <f>+'T-Bills Matrix  07th Oct 2026'!#REF!</f>
        <v>#REF!</v>
      </c>
      <c r="B50" s="32" t="e">
        <f>+'T-Bills Matrix  07th Oct 2026'!#REF!</f>
        <v>#REF!</v>
      </c>
      <c r="C50" s="29"/>
      <c r="D50" s="34" t="e">
        <f t="shared" si="0"/>
        <v>#REF!</v>
      </c>
      <c r="E50" s="35" t="e">
        <f t="shared" si="1"/>
        <v>#REF!</v>
      </c>
      <c r="F50" s="18"/>
      <c r="G50" s="18"/>
      <c r="H50"/>
      <c r="I50"/>
    </row>
    <row r="51" spans="1:9" ht="15.75" x14ac:dyDescent="0.25">
      <c r="A51" s="33" t="e">
        <f>+'T-Bills Matrix  07th Oct 2026'!#REF!</f>
        <v>#REF!</v>
      </c>
      <c r="B51" s="32" t="e">
        <f>+'T-Bills Matrix  07th Oct 2026'!#REF!</f>
        <v>#REF!</v>
      </c>
      <c r="C51" s="29"/>
      <c r="D51" s="34" t="e">
        <f t="shared" si="0"/>
        <v>#REF!</v>
      </c>
      <c r="E51" s="35" t="e">
        <f t="shared" si="1"/>
        <v>#REF!</v>
      </c>
      <c r="F51" s="18"/>
      <c r="G51" s="18"/>
      <c r="H51"/>
      <c r="I51"/>
    </row>
    <row r="52" spans="1:9" ht="15.75" x14ac:dyDescent="0.25">
      <c r="A52" s="33" t="e">
        <f>+'T-Bills Matrix  07th Oct 2026'!#REF!</f>
        <v>#REF!</v>
      </c>
      <c r="B52" s="32" t="e">
        <f>+'T-Bills Matrix  07th Oct 2026'!#REF!</f>
        <v>#REF!</v>
      </c>
      <c r="C52" s="29"/>
      <c r="D52" s="34" t="e">
        <f t="shared" si="0"/>
        <v>#REF!</v>
      </c>
      <c r="E52" s="35" t="e">
        <f t="shared" si="1"/>
        <v>#REF!</v>
      </c>
      <c r="F52" s="18"/>
      <c r="G52" s="18"/>
      <c r="H52"/>
      <c r="I52"/>
    </row>
    <row r="53" spans="1:9" ht="15.75" x14ac:dyDescent="0.25">
      <c r="A53" s="33" t="e">
        <f>+'T-Bills Matrix  07th Oct 2026'!#REF!</f>
        <v>#REF!</v>
      </c>
      <c r="B53" s="32" t="e">
        <f>+'T-Bills Matrix  07th Oct 2026'!#REF!</f>
        <v>#REF!</v>
      </c>
      <c r="C53" s="29"/>
      <c r="D53" s="34" t="e">
        <f t="shared" si="0"/>
        <v>#REF!</v>
      </c>
      <c r="E53" s="35" t="e">
        <f t="shared" si="1"/>
        <v>#REF!</v>
      </c>
      <c r="F53" s="18"/>
      <c r="G53" s="18"/>
      <c r="H53"/>
      <c r="I53"/>
    </row>
    <row r="54" spans="1:9" ht="15.75" x14ac:dyDescent="0.25">
      <c r="A54" s="33" t="e">
        <f>+'T-Bills Matrix  07th Oct 2026'!#REF!</f>
        <v>#REF!</v>
      </c>
      <c r="B54" s="32" t="e">
        <f>+'T-Bills Matrix  07th Oct 2026'!#REF!</f>
        <v>#REF!</v>
      </c>
      <c r="C54" s="29"/>
      <c r="D54" s="34" t="e">
        <f t="shared" si="0"/>
        <v>#REF!</v>
      </c>
      <c r="E54" s="35" t="e">
        <f t="shared" si="1"/>
        <v>#REF!</v>
      </c>
      <c r="F54" s="18"/>
      <c r="G54" s="18"/>
      <c r="H54"/>
      <c r="I54"/>
    </row>
    <row r="55" spans="1:9" ht="15.75" x14ac:dyDescent="0.25">
      <c r="A55" s="33" t="e">
        <f>+'T-Bills Matrix  07th Oct 2026'!#REF!</f>
        <v>#REF!</v>
      </c>
      <c r="B55" s="32" t="e">
        <f>+'T-Bills Matrix  07th Oct 2026'!#REF!</f>
        <v>#REF!</v>
      </c>
      <c r="C55" s="29"/>
      <c r="D55" s="34" t="e">
        <f t="shared" si="0"/>
        <v>#REF!</v>
      </c>
      <c r="E55" s="35" t="e">
        <f t="shared" si="1"/>
        <v>#REF!</v>
      </c>
      <c r="F55" s="18"/>
      <c r="G55" s="18"/>
      <c r="H55"/>
      <c r="I55"/>
    </row>
    <row r="56" spans="1:9" ht="15.75" x14ac:dyDescent="0.25">
      <c r="A56" s="33" t="e">
        <f>+'T-Bills Matrix  07th Oct 2026'!#REF!</f>
        <v>#REF!</v>
      </c>
      <c r="B56" s="32" t="e">
        <f>+'T-Bills Matrix  07th Oct 2026'!#REF!</f>
        <v>#REF!</v>
      </c>
      <c r="C56" s="29"/>
      <c r="D56" s="34" t="e">
        <f t="shared" si="0"/>
        <v>#REF!</v>
      </c>
      <c r="E56" s="35" t="e">
        <f t="shared" si="1"/>
        <v>#REF!</v>
      </c>
      <c r="F56" s="18"/>
      <c r="G56" s="18"/>
      <c r="H56"/>
      <c r="I56"/>
    </row>
    <row r="57" spans="1:9" ht="15.75" x14ac:dyDescent="0.25">
      <c r="A57" s="33" t="e">
        <f>+'T-Bills Matrix  07th Oct 2026'!#REF!</f>
        <v>#REF!</v>
      </c>
      <c r="B57" s="32" t="e">
        <f>+'T-Bills Matrix  07th Oct 2026'!#REF!</f>
        <v>#REF!</v>
      </c>
      <c r="C57" s="29"/>
      <c r="D57" s="34" t="e">
        <f t="shared" si="0"/>
        <v>#REF!</v>
      </c>
      <c r="E57" s="35" t="e">
        <f t="shared" si="1"/>
        <v>#REF!</v>
      </c>
      <c r="F57" s="18"/>
      <c r="G57" s="18"/>
      <c r="H57"/>
      <c r="I57"/>
    </row>
    <row r="58" spans="1:9" ht="15.75" x14ac:dyDescent="0.25">
      <c r="A58" s="33" t="e">
        <f>+'T-Bills Matrix  07th Oct 2026'!#REF!</f>
        <v>#REF!</v>
      </c>
      <c r="B58" s="32" t="e">
        <f>+'T-Bills Matrix  07th Oct 2026'!#REF!</f>
        <v>#REF!</v>
      </c>
      <c r="C58" s="29"/>
      <c r="D58" s="34" t="e">
        <f t="shared" si="0"/>
        <v>#REF!</v>
      </c>
      <c r="E58" s="35" t="e">
        <f t="shared" si="1"/>
        <v>#REF!</v>
      </c>
      <c r="F58" s="18"/>
      <c r="G58" s="18"/>
      <c r="H58"/>
      <c r="I58"/>
    </row>
    <row r="59" spans="1:9" ht="15.75" x14ac:dyDescent="0.25">
      <c r="A59" s="33" t="e">
        <f>+'T-Bills Matrix  07th Oct 2026'!#REF!</f>
        <v>#REF!</v>
      </c>
      <c r="B59" s="32" t="e">
        <f>+'T-Bills Matrix  07th Oct 2026'!#REF!</f>
        <v>#REF!</v>
      </c>
      <c r="C59" s="29"/>
      <c r="D59" s="34" t="e">
        <f t="shared" si="0"/>
        <v>#REF!</v>
      </c>
      <c r="E59" s="35" t="e">
        <f t="shared" si="1"/>
        <v>#REF!</v>
      </c>
      <c r="F59" s="18"/>
      <c r="G59" s="18"/>
      <c r="H59"/>
      <c r="I59"/>
    </row>
    <row r="60" spans="1:9" ht="15.75" x14ac:dyDescent="0.25">
      <c r="A60" s="33" t="e">
        <f>+'T-Bills Matrix  07th Oct 2026'!#REF!</f>
        <v>#REF!</v>
      </c>
      <c r="B60" s="32" t="e">
        <f>+'T-Bills Matrix  07th Oct 2026'!#REF!</f>
        <v>#REF!</v>
      </c>
      <c r="C60" s="29"/>
      <c r="D60" s="34" t="e">
        <f t="shared" si="0"/>
        <v>#REF!</v>
      </c>
      <c r="E60" s="35" t="e">
        <f t="shared" si="1"/>
        <v>#REF!</v>
      </c>
      <c r="F60" s="18"/>
      <c r="G60" s="18"/>
      <c r="H60"/>
      <c r="I60"/>
    </row>
    <row r="61" spans="1:9" ht="15.75" x14ac:dyDescent="0.25">
      <c r="A61" s="33" t="e">
        <f>+'T-Bills Matrix  07th Oct 2026'!#REF!</f>
        <v>#REF!</v>
      </c>
      <c r="B61" s="32" t="e">
        <f>+'T-Bills Matrix  07th Oct 2026'!#REF!</f>
        <v>#REF!</v>
      </c>
      <c r="C61" s="29"/>
      <c r="D61" s="34" t="e">
        <f t="shared" si="0"/>
        <v>#REF!</v>
      </c>
      <c r="E61" s="35" t="e">
        <f t="shared" si="1"/>
        <v>#REF!</v>
      </c>
      <c r="F61" s="18"/>
      <c r="G61" s="18"/>
      <c r="H61"/>
      <c r="I61"/>
    </row>
    <row r="62" spans="1:9" ht="15.75" x14ac:dyDescent="0.25">
      <c r="A62" s="33" t="e">
        <f>+'T-Bills Matrix  07th Oct 2026'!#REF!</f>
        <v>#REF!</v>
      </c>
      <c r="B62" s="32" t="e">
        <f>+'T-Bills Matrix  07th Oct 2026'!#REF!</f>
        <v>#REF!</v>
      </c>
      <c r="C62" s="29"/>
      <c r="D62" s="34" t="e">
        <f t="shared" si="0"/>
        <v>#REF!</v>
      </c>
      <c r="E62" s="35" t="e">
        <f t="shared" si="1"/>
        <v>#REF!</v>
      </c>
      <c r="F62" s="18"/>
      <c r="G62" s="18"/>
      <c r="H62"/>
      <c r="I62"/>
    </row>
    <row r="63" spans="1:9" ht="15.75" x14ac:dyDescent="0.25">
      <c r="A63" s="33" t="e">
        <f>+'T-Bills Matrix  07th Oct 2026'!#REF!</f>
        <v>#REF!</v>
      </c>
      <c r="B63" s="32" t="e">
        <f>+'T-Bills Matrix  07th Oct 2026'!#REF!</f>
        <v>#REF!</v>
      </c>
      <c r="C63" s="29"/>
      <c r="D63" s="34" t="e">
        <f t="shared" si="0"/>
        <v>#REF!</v>
      </c>
      <c r="E63" s="35" t="e">
        <f t="shared" si="1"/>
        <v>#REF!</v>
      </c>
      <c r="F63" s="18"/>
      <c r="G63" s="18"/>
      <c r="H63"/>
      <c r="I63"/>
    </row>
    <row r="64" spans="1:9" ht="15.75" x14ac:dyDescent="0.25">
      <c r="A64" s="33" t="e">
        <f>+'T-Bills Matrix  07th Oct 2026'!#REF!</f>
        <v>#REF!</v>
      </c>
      <c r="B64" s="32" t="e">
        <f>+'T-Bills Matrix  07th Oct 2026'!#REF!</f>
        <v>#REF!</v>
      </c>
      <c r="C64" s="29"/>
      <c r="D64" s="34" t="e">
        <f t="shared" si="0"/>
        <v>#REF!</v>
      </c>
      <c r="E64" s="35" t="e">
        <f t="shared" si="1"/>
        <v>#REF!</v>
      </c>
      <c r="F64" s="18"/>
      <c r="G64" s="18"/>
      <c r="H64"/>
      <c r="I64"/>
    </row>
    <row r="65" spans="1:9" ht="15.75" x14ac:dyDescent="0.25">
      <c r="A65" s="33" t="e">
        <f>+'T-Bills Matrix  07th Oct 2026'!#REF!</f>
        <v>#REF!</v>
      </c>
      <c r="B65" s="32" t="e">
        <f>+'T-Bills Matrix  07th Oct 2026'!#REF!</f>
        <v>#REF!</v>
      </c>
      <c r="C65" s="29"/>
      <c r="D65" s="34" t="e">
        <f t="shared" si="0"/>
        <v>#REF!</v>
      </c>
      <c r="E65" s="35" t="e">
        <f t="shared" si="1"/>
        <v>#REF!</v>
      </c>
      <c r="F65" s="18"/>
      <c r="G65" s="18"/>
      <c r="H65"/>
      <c r="I65"/>
    </row>
    <row r="66" spans="1:9" ht="15.75" x14ac:dyDescent="0.25">
      <c r="A66" s="33" t="e">
        <f>+'T-Bills Matrix  07th Oct 2026'!#REF!</f>
        <v>#REF!</v>
      </c>
      <c r="B66" s="32" t="e">
        <f>+'T-Bills Matrix  07th Oct 2026'!#REF!</f>
        <v>#REF!</v>
      </c>
      <c r="C66" s="29"/>
      <c r="D66" s="34" t="e">
        <f t="shared" si="0"/>
        <v>#REF!</v>
      </c>
      <c r="E66" s="35" t="e">
        <f t="shared" si="1"/>
        <v>#REF!</v>
      </c>
      <c r="F66" s="18"/>
      <c r="G66" s="18"/>
      <c r="H66"/>
      <c r="I66"/>
    </row>
    <row r="67" spans="1:9" ht="15.75" x14ac:dyDescent="0.25">
      <c r="A67" s="33" t="e">
        <f>+'T-Bills Matrix  07th Oct 2026'!#REF!</f>
        <v>#REF!</v>
      </c>
      <c r="B67" s="32" t="e">
        <f>+'T-Bills Matrix  07th Oct 2026'!#REF!</f>
        <v>#REF!</v>
      </c>
      <c r="C67" s="29"/>
      <c r="D67" s="34" t="e">
        <f t="shared" ref="D67:D130" si="2">+C67*B67/100</f>
        <v>#REF!</v>
      </c>
      <c r="E67" s="35" t="e">
        <f t="shared" ref="E67:E130" si="3">+D67*0.955</f>
        <v>#REF!</v>
      </c>
      <c r="F67" s="18"/>
      <c r="G67" s="18"/>
      <c r="H67"/>
      <c r="I67"/>
    </row>
    <row r="68" spans="1:9" ht="15.75" x14ac:dyDescent="0.25">
      <c r="A68" s="33" t="e">
        <f>+'T-Bills Matrix  07th Oct 2026'!#REF!</f>
        <v>#REF!</v>
      </c>
      <c r="B68" s="32" t="e">
        <f>+'T-Bills Matrix  07th Oct 2026'!#REF!</f>
        <v>#REF!</v>
      </c>
      <c r="C68" s="29"/>
      <c r="D68" s="34" t="e">
        <f t="shared" si="2"/>
        <v>#REF!</v>
      </c>
      <c r="E68" s="35" t="e">
        <f t="shared" si="3"/>
        <v>#REF!</v>
      </c>
      <c r="F68" s="18"/>
      <c r="G68" s="18"/>
      <c r="H68"/>
      <c r="I68"/>
    </row>
    <row r="69" spans="1:9" ht="15.75" x14ac:dyDescent="0.25">
      <c r="A69" s="33" t="e">
        <f>+'T-Bills Matrix  07th Oct 2026'!#REF!</f>
        <v>#REF!</v>
      </c>
      <c r="B69" s="32" t="e">
        <f>+'T-Bills Matrix  07th Oct 2026'!#REF!</f>
        <v>#REF!</v>
      </c>
      <c r="C69" s="29"/>
      <c r="D69" s="34" t="e">
        <f t="shared" si="2"/>
        <v>#REF!</v>
      </c>
      <c r="E69" s="35" t="e">
        <f t="shared" si="3"/>
        <v>#REF!</v>
      </c>
      <c r="F69" s="18"/>
      <c r="G69" s="18"/>
      <c r="H69"/>
      <c r="I69"/>
    </row>
    <row r="70" spans="1:9" ht="15.75" x14ac:dyDescent="0.25">
      <c r="A70" s="33" t="e">
        <f>+'T-Bills Matrix  07th Oct 2026'!#REF!</f>
        <v>#REF!</v>
      </c>
      <c r="B70" s="32" t="e">
        <f>+'T-Bills Matrix  07th Oct 2026'!#REF!</f>
        <v>#REF!</v>
      </c>
      <c r="C70" s="29"/>
      <c r="D70" s="34" t="e">
        <f t="shared" si="2"/>
        <v>#REF!</v>
      </c>
      <c r="E70" s="35" t="e">
        <f t="shared" si="3"/>
        <v>#REF!</v>
      </c>
      <c r="F70" s="18"/>
      <c r="G70" s="18"/>
      <c r="H70"/>
      <c r="I70"/>
    </row>
    <row r="71" spans="1:9" ht="15.75" x14ac:dyDescent="0.25">
      <c r="A71" s="33" t="e">
        <f>+'T-Bills Matrix  07th Oct 2026'!#REF!</f>
        <v>#REF!</v>
      </c>
      <c r="B71" s="32" t="e">
        <f>+'T-Bills Matrix  07th Oct 2026'!#REF!</f>
        <v>#REF!</v>
      </c>
      <c r="C71" s="29"/>
      <c r="D71" s="34" t="e">
        <f t="shared" si="2"/>
        <v>#REF!</v>
      </c>
      <c r="E71" s="35" t="e">
        <f t="shared" si="3"/>
        <v>#REF!</v>
      </c>
      <c r="F71" s="18"/>
      <c r="G71" s="18"/>
      <c r="H71"/>
      <c r="I71"/>
    </row>
    <row r="72" spans="1:9" ht="15.75" x14ac:dyDescent="0.25">
      <c r="A72" s="33" t="e">
        <f>+'T-Bills Matrix  07th Oct 2026'!#REF!</f>
        <v>#REF!</v>
      </c>
      <c r="B72" s="32" t="e">
        <f>+'T-Bills Matrix  07th Oct 2026'!#REF!</f>
        <v>#REF!</v>
      </c>
      <c r="C72" s="29"/>
      <c r="D72" s="34" t="e">
        <f t="shared" si="2"/>
        <v>#REF!</v>
      </c>
      <c r="E72" s="35" t="e">
        <f t="shared" si="3"/>
        <v>#REF!</v>
      </c>
      <c r="F72" s="18"/>
      <c r="G72" s="18"/>
      <c r="H72"/>
      <c r="I72"/>
    </row>
    <row r="73" spans="1:9" ht="15.75" x14ac:dyDescent="0.25">
      <c r="A73" s="33" t="e">
        <f>+'T-Bills Matrix  07th Oct 2026'!#REF!</f>
        <v>#REF!</v>
      </c>
      <c r="B73" s="32" t="e">
        <f>+'T-Bills Matrix  07th Oct 2026'!#REF!</f>
        <v>#REF!</v>
      </c>
      <c r="C73" s="29"/>
      <c r="D73" s="34" t="e">
        <f t="shared" si="2"/>
        <v>#REF!</v>
      </c>
      <c r="E73" s="35" t="e">
        <f t="shared" si="3"/>
        <v>#REF!</v>
      </c>
      <c r="F73" s="18"/>
      <c r="G73" s="18"/>
      <c r="H73"/>
      <c r="I73"/>
    </row>
    <row r="74" spans="1:9" ht="15.75" x14ac:dyDescent="0.25">
      <c r="A74" s="33" t="e">
        <f>+'T-Bills Matrix  07th Oct 2026'!#REF!</f>
        <v>#REF!</v>
      </c>
      <c r="B74" s="32" t="e">
        <f>+'T-Bills Matrix  07th Oct 2026'!#REF!</f>
        <v>#REF!</v>
      </c>
      <c r="C74" s="29"/>
      <c r="D74" s="34" t="e">
        <f t="shared" si="2"/>
        <v>#REF!</v>
      </c>
      <c r="E74" s="35" t="e">
        <f t="shared" si="3"/>
        <v>#REF!</v>
      </c>
      <c r="F74" s="18"/>
      <c r="G74" s="18"/>
      <c r="H74"/>
      <c r="I74"/>
    </row>
    <row r="75" spans="1:9" ht="15.75" x14ac:dyDescent="0.25">
      <c r="A75" s="33" t="e">
        <f>+'T-Bills Matrix  07th Oct 2026'!#REF!</f>
        <v>#REF!</v>
      </c>
      <c r="B75" s="32" t="e">
        <f>+'T-Bills Matrix  07th Oct 2026'!#REF!</f>
        <v>#REF!</v>
      </c>
      <c r="C75" s="29"/>
      <c r="D75" s="34" t="e">
        <f t="shared" si="2"/>
        <v>#REF!</v>
      </c>
      <c r="E75" s="35" t="e">
        <f t="shared" si="3"/>
        <v>#REF!</v>
      </c>
      <c r="F75" s="18"/>
      <c r="G75" s="18"/>
      <c r="H75"/>
      <c r="I75"/>
    </row>
    <row r="76" spans="1:9" ht="15.75" x14ac:dyDescent="0.25">
      <c r="A76" s="33" t="e">
        <f>+'T-Bills Matrix  07th Oct 2026'!#REF!</f>
        <v>#REF!</v>
      </c>
      <c r="B76" s="32" t="e">
        <f>+'T-Bills Matrix  07th Oct 2026'!#REF!</f>
        <v>#REF!</v>
      </c>
      <c r="C76" s="29"/>
      <c r="D76" s="34" t="e">
        <f t="shared" si="2"/>
        <v>#REF!</v>
      </c>
      <c r="E76" s="35" t="e">
        <f t="shared" si="3"/>
        <v>#REF!</v>
      </c>
      <c r="F76" s="18"/>
      <c r="G76" s="18"/>
      <c r="H76"/>
      <c r="I76"/>
    </row>
    <row r="77" spans="1:9" ht="15.75" x14ac:dyDescent="0.25">
      <c r="A77" s="33" t="e">
        <f>+'T-Bills Matrix  07th Oct 2026'!#REF!</f>
        <v>#REF!</v>
      </c>
      <c r="B77" s="32" t="e">
        <f>+'T-Bills Matrix  07th Oct 2026'!#REF!</f>
        <v>#REF!</v>
      </c>
      <c r="C77" s="29"/>
      <c r="D77" s="34" t="e">
        <f t="shared" si="2"/>
        <v>#REF!</v>
      </c>
      <c r="E77" s="35" t="e">
        <f t="shared" si="3"/>
        <v>#REF!</v>
      </c>
      <c r="F77" s="18"/>
      <c r="G77" s="18"/>
      <c r="H77"/>
      <c r="I77"/>
    </row>
    <row r="78" spans="1:9" ht="15.75" x14ac:dyDescent="0.25">
      <c r="A78" s="33" t="e">
        <f>+'T-Bills Matrix  07th Oct 2026'!#REF!</f>
        <v>#REF!</v>
      </c>
      <c r="B78" s="32" t="e">
        <f>+'T-Bills Matrix  07th Oct 2026'!#REF!</f>
        <v>#REF!</v>
      </c>
      <c r="C78" s="29"/>
      <c r="D78" s="34" t="e">
        <f t="shared" si="2"/>
        <v>#REF!</v>
      </c>
      <c r="E78" s="35" t="e">
        <f t="shared" si="3"/>
        <v>#REF!</v>
      </c>
      <c r="F78" s="18"/>
      <c r="G78" s="18"/>
      <c r="H78"/>
      <c r="I78"/>
    </row>
    <row r="79" spans="1:9" ht="15.75" x14ac:dyDescent="0.25">
      <c r="A79" s="33" t="e">
        <f>+'T-Bills Matrix  07th Oct 2026'!#REF!</f>
        <v>#REF!</v>
      </c>
      <c r="B79" s="32" t="e">
        <f>+'T-Bills Matrix  07th Oct 2026'!#REF!</f>
        <v>#REF!</v>
      </c>
      <c r="C79" s="29"/>
      <c r="D79" s="34" t="e">
        <f t="shared" si="2"/>
        <v>#REF!</v>
      </c>
      <c r="E79" s="35" t="e">
        <f t="shared" si="3"/>
        <v>#REF!</v>
      </c>
      <c r="F79" s="18"/>
      <c r="G79" s="18"/>
      <c r="H79"/>
      <c r="I79"/>
    </row>
    <row r="80" spans="1:9" ht="15.75" x14ac:dyDescent="0.25">
      <c r="A80" s="33" t="e">
        <f>+'T-Bills Matrix  07th Oct 2026'!#REF!</f>
        <v>#REF!</v>
      </c>
      <c r="B80" s="32" t="e">
        <f>+'T-Bills Matrix  07th Oct 2026'!#REF!</f>
        <v>#REF!</v>
      </c>
      <c r="C80" s="29"/>
      <c r="D80" s="34" t="e">
        <f t="shared" si="2"/>
        <v>#REF!</v>
      </c>
      <c r="E80" s="35" t="e">
        <f t="shared" si="3"/>
        <v>#REF!</v>
      </c>
      <c r="F80" s="18"/>
      <c r="G80" s="18"/>
      <c r="H80"/>
      <c r="I80"/>
    </row>
    <row r="81" spans="1:9" ht="15.75" x14ac:dyDescent="0.25">
      <c r="A81" s="33" t="e">
        <f>+'T-Bills Matrix  07th Oct 2026'!#REF!</f>
        <v>#REF!</v>
      </c>
      <c r="B81" s="32" t="e">
        <f>+'T-Bills Matrix  07th Oct 2026'!#REF!</f>
        <v>#REF!</v>
      </c>
      <c r="C81" s="29"/>
      <c r="D81" s="34" t="e">
        <f t="shared" si="2"/>
        <v>#REF!</v>
      </c>
      <c r="E81" s="35" t="e">
        <f t="shared" si="3"/>
        <v>#REF!</v>
      </c>
      <c r="F81" s="18"/>
      <c r="G81" s="18"/>
      <c r="H81"/>
      <c r="I81"/>
    </row>
    <row r="82" spans="1:9" ht="15.75" x14ac:dyDescent="0.25">
      <c r="A82" s="33" t="e">
        <f>+'T-Bills Matrix  07th Oct 2026'!#REF!</f>
        <v>#REF!</v>
      </c>
      <c r="B82" s="32" t="e">
        <f>+'T-Bills Matrix  07th Oct 2026'!#REF!</f>
        <v>#REF!</v>
      </c>
      <c r="C82" s="29"/>
      <c r="D82" s="34" t="e">
        <f t="shared" si="2"/>
        <v>#REF!</v>
      </c>
      <c r="E82" s="35" t="e">
        <f t="shared" si="3"/>
        <v>#REF!</v>
      </c>
      <c r="F82" s="18"/>
      <c r="G82" s="18"/>
      <c r="H82"/>
      <c r="I82"/>
    </row>
    <row r="83" spans="1:9" ht="15.75" x14ac:dyDescent="0.25">
      <c r="A83" s="33" t="e">
        <f>+'T-Bills Matrix  07th Oct 2026'!#REF!</f>
        <v>#REF!</v>
      </c>
      <c r="B83" s="32" t="e">
        <f>+'T-Bills Matrix  07th Oct 2026'!#REF!</f>
        <v>#REF!</v>
      </c>
      <c r="C83" s="29"/>
      <c r="D83" s="34" t="e">
        <f t="shared" si="2"/>
        <v>#REF!</v>
      </c>
      <c r="E83" s="35" t="e">
        <f t="shared" si="3"/>
        <v>#REF!</v>
      </c>
      <c r="F83" s="18"/>
      <c r="G83" s="18"/>
      <c r="H83"/>
      <c r="I83"/>
    </row>
    <row r="84" spans="1:9" ht="15.75" x14ac:dyDescent="0.25">
      <c r="A84" s="33" t="e">
        <f>+'T-Bills Matrix  07th Oct 2026'!#REF!</f>
        <v>#REF!</v>
      </c>
      <c r="B84" s="32" t="e">
        <f>+'T-Bills Matrix  07th Oct 2026'!#REF!</f>
        <v>#REF!</v>
      </c>
      <c r="C84" s="29"/>
      <c r="D84" s="34" t="e">
        <f t="shared" si="2"/>
        <v>#REF!</v>
      </c>
      <c r="E84" s="35" t="e">
        <f t="shared" si="3"/>
        <v>#REF!</v>
      </c>
      <c r="F84" s="18"/>
      <c r="G84" s="18"/>
      <c r="H84"/>
      <c r="I84"/>
    </row>
    <row r="85" spans="1:9" ht="15.75" x14ac:dyDescent="0.25">
      <c r="A85" s="33" t="e">
        <f>+'T-Bills Matrix  07th Oct 2026'!#REF!</f>
        <v>#REF!</v>
      </c>
      <c r="B85" s="32" t="e">
        <f>+'T-Bills Matrix  07th Oct 2026'!#REF!</f>
        <v>#REF!</v>
      </c>
      <c r="C85" s="29"/>
      <c r="D85" s="34" t="e">
        <f t="shared" si="2"/>
        <v>#REF!</v>
      </c>
      <c r="E85" s="35" t="e">
        <f t="shared" si="3"/>
        <v>#REF!</v>
      </c>
      <c r="F85" s="18"/>
      <c r="G85" s="18"/>
      <c r="H85"/>
      <c r="I85"/>
    </row>
    <row r="86" spans="1:9" ht="15.75" x14ac:dyDescent="0.25">
      <c r="A86" s="33" t="e">
        <f>+'T-Bills Matrix  07th Oct 2026'!#REF!</f>
        <v>#REF!</v>
      </c>
      <c r="B86" s="32" t="e">
        <f>+'T-Bills Matrix  07th Oct 2026'!#REF!</f>
        <v>#REF!</v>
      </c>
      <c r="C86" s="29"/>
      <c r="D86" s="34" t="e">
        <f t="shared" si="2"/>
        <v>#REF!</v>
      </c>
      <c r="E86" s="35" t="e">
        <f t="shared" si="3"/>
        <v>#REF!</v>
      </c>
      <c r="F86" s="18"/>
      <c r="G86" s="18"/>
      <c r="H86"/>
      <c r="I86"/>
    </row>
    <row r="87" spans="1:9" ht="15.75" x14ac:dyDescent="0.25">
      <c r="A87" s="33" t="e">
        <f>+'T-Bills Matrix  07th Oct 2026'!#REF!</f>
        <v>#REF!</v>
      </c>
      <c r="B87" s="32" t="e">
        <f>+'T-Bills Matrix  07th Oct 2026'!#REF!</f>
        <v>#REF!</v>
      </c>
      <c r="C87" s="29"/>
      <c r="D87" s="34" t="e">
        <f t="shared" si="2"/>
        <v>#REF!</v>
      </c>
      <c r="E87" s="35" t="e">
        <f t="shared" si="3"/>
        <v>#REF!</v>
      </c>
      <c r="F87" s="18"/>
      <c r="G87" s="18"/>
      <c r="H87"/>
      <c r="I87"/>
    </row>
    <row r="88" spans="1:9" ht="15.75" x14ac:dyDescent="0.25">
      <c r="A88" s="33" t="e">
        <f>+'T-Bills Matrix  07th Oct 2026'!#REF!</f>
        <v>#REF!</v>
      </c>
      <c r="B88" s="32" t="e">
        <f>+'T-Bills Matrix  07th Oct 2026'!#REF!</f>
        <v>#REF!</v>
      </c>
      <c r="C88" s="29"/>
      <c r="D88" s="34" t="e">
        <f t="shared" si="2"/>
        <v>#REF!</v>
      </c>
      <c r="E88" s="35" t="e">
        <f t="shared" si="3"/>
        <v>#REF!</v>
      </c>
      <c r="F88" s="18"/>
      <c r="G88" s="18"/>
      <c r="H88"/>
      <c r="I88"/>
    </row>
    <row r="89" spans="1:9" ht="15.75" x14ac:dyDescent="0.25">
      <c r="A89" s="33" t="e">
        <f>+'T-Bills Matrix  07th Oct 2026'!#REF!</f>
        <v>#REF!</v>
      </c>
      <c r="B89" s="32" t="e">
        <f>+'T-Bills Matrix  07th Oct 2026'!#REF!</f>
        <v>#REF!</v>
      </c>
      <c r="C89" s="29"/>
      <c r="D89" s="34" t="e">
        <f t="shared" si="2"/>
        <v>#REF!</v>
      </c>
      <c r="E89" s="35" t="e">
        <f t="shared" si="3"/>
        <v>#REF!</v>
      </c>
      <c r="F89" s="18"/>
      <c r="G89" s="18"/>
      <c r="H89"/>
      <c r="I89"/>
    </row>
    <row r="90" spans="1:9" ht="15.75" x14ac:dyDescent="0.25">
      <c r="A90" s="33" t="e">
        <f>+'T-Bills Matrix  07th Oct 2026'!#REF!</f>
        <v>#REF!</v>
      </c>
      <c r="B90" s="32" t="e">
        <f>+'T-Bills Matrix  07th Oct 2026'!#REF!</f>
        <v>#REF!</v>
      </c>
      <c r="C90" s="29"/>
      <c r="D90" s="34" t="e">
        <f t="shared" si="2"/>
        <v>#REF!</v>
      </c>
      <c r="E90" s="35" t="e">
        <f t="shared" si="3"/>
        <v>#REF!</v>
      </c>
      <c r="F90" s="18"/>
      <c r="G90" s="18"/>
      <c r="H90"/>
      <c r="I90"/>
    </row>
    <row r="91" spans="1:9" ht="15.75" x14ac:dyDescent="0.25">
      <c r="A91" s="33" t="e">
        <f>+'T-Bills Matrix  07th Oct 2026'!#REF!</f>
        <v>#REF!</v>
      </c>
      <c r="B91" s="32" t="e">
        <f>+'T-Bills Matrix  07th Oct 2026'!#REF!</f>
        <v>#REF!</v>
      </c>
      <c r="C91" s="29"/>
      <c r="D91" s="34" t="e">
        <f t="shared" si="2"/>
        <v>#REF!</v>
      </c>
      <c r="E91" s="35" t="e">
        <f t="shared" si="3"/>
        <v>#REF!</v>
      </c>
      <c r="F91" s="18"/>
      <c r="G91" s="18"/>
      <c r="H91"/>
      <c r="I91"/>
    </row>
    <row r="92" spans="1:9" ht="15.75" x14ac:dyDescent="0.25">
      <c r="A92" s="33" t="e">
        <f>+'T-Bills Matrix  07th Oct 2026'!#REF!</f>
        <v>#REF!</v>
      </c>
      <c r="B92" s="32" t="e">
        <f>+'T-Bills Matrix  07th Oct 2026'!#REF!</f>
        <v>#REF!</v>
      </c>
      <c r="C92" s="29"/>
      <c r="D92" s="34" t="e">
        <f t="shared" si="2"/>
        <v>#REF!</v>
      </c>
      <c r="E92" s="35" t="e">
        <f t="shared" si="3"/>
        <v>#REF!</v>
      </c>
      <c r="F92" s="18"/>
      <c r="G92" s="18"/>
      <c r="H92"/>
      <c r="I92"/>
    </row>
    <row r="93" spans="1:9" ht="15.75" x14ac:dyDescent="0.25">
      <c r="A93" s="33" t="e">
        <f>+'T-Bills Matrix  07th Oct 2026'!#REF!</f>
        <v>#REF!</v>
      </c>
      <c r="B93" s="32" t="e">
        <f>+'T-Bills Matrix  07th Oct 2026'!#REF!</f>
        <v>#REF!</v>
      </c>
      <c r="C93" s="29"/>
      <c r="D93" s="34" t="e">
        <f t="shared" si="2"/>
        <v>#REF!</v>
      </c>
      <c r="E93" s="35" t="e">
        <f t="shared" si="3"/>
        <v>#REF!</v>
      </c>
      <c r="F93" s="18"/>
      <c r="G93" s="18"/>
      <c r="H93"/>
      <c r="I93"/>
    </row>
    <row r="94" spans="1:9" ht="15.75" x14ac:dyDescent="0.25">
      <c r="A94" s="33" t="e">
        <f>+'T-Bills Matrix  07th Oct 2026'!#REF!</f>
        <v>#REF!</v>
      </c>
      <c r="B94" s="32" t="e">
        <f>+'T-Bills Matrix  07th Oct 2026'!#REF!</f>
        <v>#REF!</v>
      </c>
      <c r="C94" s="29"/>
      <c r="D94" s="34" t="e">
        <f t="shared" si="2"/>
        <v>#REF!</v>
      </c>
      <c r="E94" s="35" t="e">
        <f t="shared" si="3"/>
        <v>#REF!</v>
      </c>
      <c r="F94" s="18"/>
      <c r="G94" s="18"/>
      <c r="H94"/>
      <c r="I94"/>
    </row>
    <row r="95" spans="1:9" ht="15.75" x14ac:dyDescent="0.25">
      <c r="A95" s="33" t="e">
        <f>+'T-Bills Matrix  07th Oct 2026'!#REF!</f>
        <v>#REF!</v>
      </c>
      <c r="B95" s="32" t="e">
        <f>+'T-Bills Matrix  07th Oct 2026'!#REF!</f>
        <v>#REF!</v>
      </c>
      <c r="C95" s="29"/>
      <c r="D95" s="34" t="e">
        <f t="shared" si="2"/>
        <v>#REF!</v>
      </c>
      <c r="E95" s="35" t="e">
        <f t="shared" si="3"/>
        <v>#REF!</v>
      </c>
      <c r="F95" s="18"/>
      <c r="G95" s="18"/>
      <c r="H95"/>
      <c r="I95"/>
    </row>
    <row r="96" spans="1:9" ht="15.75" x14ac:dyDescent="0.25">
      <c r="A96" s="33" t="e">
        <f>+'T-Bills Matrix  07th Oct 2026'!#REF!</f>
        <v>#REF!</v>
      </c>
      <c r="B96" s="32" t="e">
        <f>+'T-Bills Matrix  07th Oct 2026'!#REF!</f>
        <v>#REF!</v>
      </c>
      <c r="C96" s="29"/>
      <c r="D96" s="34" t="e">
        <f t="shared" si="2"/>
        <v>#REF!</v>
      </c>
      <c r="E96" s="35" t="e">
        <f t="shared" si="3"/>
        <v>#REF!</v>
      </c>
      <c r="F96" s="18"/>
      <c r="G96" s="18"/>
      <c r="H96"/>
      <c r="I96"/>
    </row>
    <row r="97" spans="1:9" ht="15.75" x14ac:dyDescent="0.25">
      <c r="A97" s="33" t="e">
        <f>+'T-Bills Matrix  07th Oct 2026'!#REF!</f>
        <v>#REF!</v>
      </c>
      <c r="B97" s="32" t="e">
        <f>+'T-Bills Matrix  07th Oct 2026'!#REF!</f>
        <v>#REF!</v>
      </c>
      <c r="C97" s="29"/>
      <c r="D97" s="34" t="e">
        <f t="shared" si="2"/>
        <v>#REF!</v>
      </c>
      <c r="E97" s="35" t="e">
        <f t="shared" si="3"/>
        <v>#REF!</v>
      </c>
      <c r="F97" s="18"/>
      <c r="G97" s="18"/>
      <c r="H97"/>
      <c r="I97"/>
    </row>
    <row r="98" spans="1:9" ht="15.75" x14ac:dyDescent="0.25">
      <c r="A98" s="33" t="e">
        <f>+'T-Bills Matrix  07th Oct 2026'!#REF!</f>
        <v>#REF!</v>
      </c>
      <c r="B98" s="32" t="e">
        <f>+'T-Bills Matrix  07th Oct 2026'!#REF!</f>
        <v>#REF!</v>
      </c>
      <c r="C98" s="29"/>
      <c r="D98" s="34" t="e">
        <f t="shared" si="2"/>
        <v>#REF!</v>
      </c>
      <c r="E98" s="35" t="e">
        <f t="shared" si="3"/>
        <v>#REF!</v>
      </c>
      <c r="F98" s="18"/>
      <c r="G98" s="18"/>
      <c r="H98"/>
      <c r="I98"/>
    </row>
    <row r="99" spans="1:9" ht="15.75" x14ac:dyDescent="0.25">
      <c r="A99" s="33" t="e">
        <f>+'T-Bills Matrix  07th Oct 2026'!#REF!</f>
        <v>#REF!</v>
      </c>
      <c r="B99" s="32" t="e">
        <f>+'T-Bills Matrix  07th Oct 2026'!#REF!</f>
        <v>#REF!</v>
      </c>
      <c r="C99" s="29"/>
      <c r="D99" s="34" t="e">
        <f t="shared" si="2"/>
        <v>#REF!</v>
      </c>
      <c r="E99" s="35" t="e">
        <f t="shared" si="3"/>
        <v>#REF!</v>
      </c>
      <c r="F99" s="18"/>
      <c r="G99" s="18"/>
      <c r="H99"/>
      <c r="I99"/>
    </row>
    <row r="100" spans="1:9" ht="15.75" x14ac:dyDescent="0.25">
      <c r="A100" s="33" t="e">
        <f>+'T-Bills Matrix  07th Oct 2026'!#REF!</f>
        <v>#REF!</v>
      </c>
      <c r="B100" s="32" t="e">
        <f>+'T-Bills Matrix  07th Oct 2026'!#REF!</f>
        <v>#REF!</v>
      </c>
      <c r="C100" s="29"/>
      <c r="D100" s="34" t="e">
        <f t="shared" si="2"/>
        <v>#REF!</v>
      </c>
      <c r="E100" s="35" t="e">
        <f t="shared" si="3"/>
        <v>#REF!</v>
      </c>
      <c r="F100" s="18"/>
      <c r="G100" s="18"/>
      <c r="H100"/>
      <c r="I100"/>
    </row>
    <row r="101" spans="1:9" ht="15.75" x14ac:dyDescent="0.25">
      <c r="A101" s="33" t="e">
        <f>+'T-Bills Matrix  07th Oct 2026'!#REF!</f>
        <v>#REF!</v>
      </c>
      <c r="B101" s="32" t="e">
        <f>+'T-Bills Matrix  07th Oct 2026'!#REF!</f>
        <v>#REF!</v>
      </c>
      <c r="C101" s="29"/>
      <c r="D101" s="34" t="e">
        <f t="shared" si="2"/>
        <v>#REF!</v>
      </c>
      <c r="E101" s="35" t="e">
        <f t="shared" si="3"/>
        <v>#REF!</v>
      </c>
      <c r="F101" s="18"/>
      <c r="G101" s="18"/>
      <c r="H101"/>
      <c r="I101"/>
    </row>
    <row r="102" spans="1:9" ht="15.75" x14ac:dyDescent="0.25">
      <c r="A102" s="33" t="e">
        <f>+'T-Bills Matrix  07th Oct 2026'!#REF!</f>
        <v>#REF!</v>
      </c>
      <c r="B102" s="32" t="e">
        <f>+'T-Bills Matrix  07th Oct 2026'!#REF!</f>
        <v>#REF!</v>
      </c>
      <c r="C102" s="29"/>
      <c r="D102" s="34" t="e">
        <f t="shared" si="2"/>
        <v>#REF!</v>
      </c>
      <c r="E102" s="35" t="e">
        <f t="shared" si="3"/>
        <v>#REF!</v>
      </c>
      <c r="F102" s="18"/>
      <c r="G102" s="18"/>
      <c r="H102"/>
      <c r="I102"/>
    </row>
    <row r="103" spans="1:9" ht="15.75" x14ac:dyDescent="0.25">
      <c r="A103" s="33" t="e">
        <f>+'T-Bills Matrix  07th Oct 2026'!#REF!</f>
        <v>#REF!</v>
      </c>
      <c r="B103" s="32" t="e">
        <f>+'T-Bills Matrix  07th Oct 2026'!#REF!</f>
        <v>#REF!</v>
      </c>
      <c r="C103" s="29"/>
      <c r="D103" s="34" t="e">
        <f t="shared" si="2"/>
        <v>#REF!</v>
      </c>
      <c r="E103" s="35" t="e">
        <f t="shared" si="3"/>
        <v>#REF!</v>
      </c>
      <c r="F103" s="18"/>
      <c r="G103" s="18"/>
      <c r="H103"/>
      <c r="I103"/>
    </row>
    <row r="104" spans="1:9" ht="15.75" x14ac:dyDescent="0.25">
      <c r="A104" s="33" t="e">
        <f>+'T-Bills Matrix  07th Oct 2026'!#REF!</f>
        <v>#REF!</v>
      </c>
      <c r="B104" s="32" t="e">
        <f>+'T-Bills Matrix  07th Oct 2026'!#REF!</f>
        <v>#REF!</v>
      </c>
      <c r="C104" s="29"/>
      <c r="D104" s="34" t="e">
        <f t="shared" si="2"/>
        <v>#REF!</v>
      </c>
      <c r="E104" s="35" t="e">
        <f t="shared" si="3"/>
        <v>#REF!</v>
      </c>
      <c r="F104" s="18"/>
      <c r="G104" s="18"/>
      <c r="H104"/>
      <c r="I104"/>
    </row>
    <row r="105" spans="1:9" ht="15.75" x14ac:dyDescent="0.25">
      <c r="A105" s="33" t="e">
        <f>+'T-Bills Matrix  07th Oct 2026'!#REF!</f>
        <v>#REF!</v>
      </c>
      <c r="B105" s="32" t="e">
        <f>+'T-Bills Matrix  07th Oct 2026'!#REF!</f>
        <v>#REF!</v>
      </c>
      <c r="C105" s="29"/>
      <c r="D105" s="34" t="e">
        <f t="shared" si="2"/>
        <v>#REF!</v>
      </c>
      <c r="E105" s="35" t="e">
        <f t="shared" si="3"/>
        <v>#REF!</v>
      </c>
      <c r="F105" s="18"/>
      <c r="G105" s="18"/>
      <c r="H105"/>
      <c r="I105"/>
    </row>
    <row r="106" spans="1:9" ht="15.75" x14ac:dyDescent="0.25">
      <c r="A106" s="33" t="e">
        <f>+'T-Bills Matrix  07th Oct 2026'!#REF!</f>
        <v>#REF!</v>
      </c>
      <c r="B106" s="32" t="e">
        <f>+'T-Bills Matrix  07th Oct 2026'!#REF!</f>
        <v>#REF!</v>
      </c>
      <c r="C106" s="29"/>
      <c r="D106" s="34" t="e">
        <f t="shared" si="2"/>
        <v>#REF!</v>
      </c>
      <c r="E106" s="35" t="e">
        <f t="shared" si="3"/>
        <v>#REF!</v>
      </c>
      <c r="F106" s="18"/>
      <c r="G106" s="18"/>
      <c r="H106"/>
      <c r="I106"/>
    </row>
    <row r="107" spans="1:9" ht="15.75" x14ac:dyDescent="0.25">
      <c r="A107" s="33" t="e">
        <f>+'T-Bills Matrix  07th Oct 2026'!#REF!</f>
        <v>#REF!</v>
      </c>
      <c r="B107" s="32" t="e">
        <f>+'T-Bills Matrix  07th Oct 2026'!#REF!</f>
        <v>#REF!</v>
      </c>
      <c r="C107" s="29"/>
      <c r="D107" s="34" t="e">
        <f t="shared" si="2"/>
        <v>#REF!</v>
      </c>
      <c r="E107" s="35" t="e">
        <f t="shared" si="3"/>
        <v>#REF!</v>
      </c>
      <c r="F107" s="18"/>
      <c r="G107" s="18"/>
      <c r="H107"/>
      <c r="I107"/>
    </row>
    <row r="108" spans="1:9" ht="15.75" x14ac:dyDescent="0.25">
      <c r="A108" s="33" t="e">
        <f>+'T-Bills Matrix  07th Oct 2026'!#REF!</f>
        <v>#REF!</v>
      </c>
      <c r="B108" s="32" t="e">
        <f>+'T-Bills Matrix  07th Oct 2026'!#REF!</f>
        <v>#REF!</v>
      </c>
      <c r="C108" s="29"/>
      <c r="D108" s="34" t="e">
        <f t="shared" si="2"/>
        <v>#REF!</v>
      </c>
      <c r="E108" s="35" t="e">
        <f t="shared" si="3"/>
        <v>#REF!</v>
      </c>
      <c r="F108" s="18"/>
      <c r="G108" s="18"/>
      <c r="H108"/>
      <c r="I108"/>
    </row>
    <row r="109" spans="1:9" ht="15.75" x14ac:dyDescent="0.25">
      <c r="A109" s="33" t="e">
        <f>+'T-Bills Matrix  07th Oct 2026'!#REF!</f>
        <v>#REF!</v>
      </c>
      <c r="B109" s="32" t="e">
        <f>+'T-Bills Matrix  07th Oct 2026'!#REF!</f>
        <v>#REF!</v>
      </c>
      <c r="C109" s="29"/>
      <c r="D109" s="34" t="e">
        <f t="shared" si="2"/>
        <v>#REF!</v>
      </c>
      <c r="E109" s="35" t="e">
        <f t="shared" si="3"/>
        <v>#REF!</v>
      </c>
      <c r="F109" s="18"/>
      <c r="G109" s="18"/>
      <c r="H109"/>
      <c r="I109"/>
    </row>
    <row r="110" spans="1:9" ht="15.75" x14ac:dyDescent="0.25">
      <c r="A110" s="33" t="e">
        <f>+'T-Bills Matrix  07th Oct 2026'!#REF!</f>
        <v>#REF!</v>
      </c>
      <c r="B110" s="32" t="e">
        <f>+'T-Bills Matrix  07th Oct 2026'!#REF!</f>
        <v>#REF!</v>
      </c>
      <c r="C110" s="29"/>
      <c r="D110" s="34" t="e">
        <f t="shared" si="2"/>
        <v>#REF!</v>
      </c>
      <c r="E110" s="35" t="e">
        <f t="shared" si="3"/>
        <v>#REF!</v>
      </c>
      <c r="F110" s="18"/>
      <c r="G110" s="18"/>
      <c r="H110"/>
      <c r="I110"/>
    </row>
    <row r="111" spans="1:9" ht="15.75" x14ac:dyDescent="0.25">
      <c r="A111" s="33" t="e">
        <f>+'T-Bills Matrix  07th Oct 2026'!#REF!</f>
        <v>#REF!</v>
      </c>
      <c r="B111" s="32" t="e">
        <f>+'T-Bills Matrix  07th Oct 2026'!#REF!</f>
        <v>#REF!</v>
      </c>
      <c r="C111" s="29"/>
      <c r="D111" s="34" t="e">
        <f t="shared" si="2"/>
        <v>#REF!</v>
      </c>
      <c r="E111" s="35" t="e">
        <f t="shared" si="3"/>
        <v>#REF!</v>
      </c>
      <c r="F111" s="18"/>
      <c r="G111" s="18"/>
      <c r="H111"/>
      <c r="I111"/>
    </row>
    <row r="112" spans="1:9" ht="15.75" x14ac:dyDescent="0.25">
      <c r="A112" s="33" t="e">
        <f>+'T-Bills Matrix  07th Oct 2026'!#REF!</f>
        <v>#REF!</v>
      </c>
      <c r="B112" s="32" t="e">
        <f>+'T-Bills Matrix  07th Oct 2026'!#REF!</f>
        <v>#REF!</v>
      </c>
      <c r="C112" s="29"/>
      <c r="D112" s="34" t="e">
        <f t="shared" si="2"/>
        <v>#REF!</v>
      </c>
      <c r="E112" s="35" t="e">
        <f t="shared" si="3"/>
        <v>#REF!</v>
      </c>
      <c r="F112" s="18"/>
      <c r="G112" s="18"/>
      <c r="H112"/>
      <c r="I112"/>
    </row>
    <row r="113" spans="1:9" ht="15.75" x14ac:dyDescent="0.25">
      <c r="A113" s="33" t="e">
        <f>+'T-Bills Matrix  07th Oct 2026'!#REF!</f>
        <v>#REF!</v>
      </c>
      <c r="B113" s="32" t="e">
        <f>+'T-Bills Matrix  07th Oct 2026'!#REF!</f>
        <v>#REF!</v>
      </c>
      <c r="C113" s="29"/>
      <c r="D113" s="34" t="e">
        <f t="shared" si="2"/>
        <v>#REF!</v>
      </c>
      <c r="E113" s="35" t="e">
        <f t="shared" si="3"/>
        <v>#REF!</v>
      </c>
      <c r="F113" s="18"/>
      <c r="G113" s="18"/>
      <c r="H113"/>
      <c r="I113"/>
    </row>
    <row r="114" spans="1:9" ht="15.75" x14ac:dyDescent="0.25">
      <c r="A114" s="33" t="e">
        <f>+'T-Bills Matrix  07th Oct 2026'!#REF!</f>
        <v>#REF!</v>
      </c>
      <c r="B114" s="32" t="e">
        <f>+'T-Bills Matrix  07th Oct 2026'!#REF!</f>
        <v>#REF!</v>
      </c>
      <c r="C114" s="29"/>
      <c r="D114" s="34" t="e">
        <f t="shared" si="2"/>
        <v>#REF!</v>
      </c>
      <c r="E114" s="35" t="e">
        <f t="shared" si="3"/>
        <v>#REF!</v>
      </c>
      <c r="F114" s="18"/>
      <c r="G114" s="18"/>
      <c r="H114"/>
      <c r="I114"/>
    </row>
    <row r="115" spans="1:9" ht="15.75" x14ac:dyDescent="0.25">
      <c r="A115" s="33" t="e">
        <f>+'T-Bills Matrix  07th Oct 2026'!#REF!</f>
        <v>#REF!</v>
      </c>
      <c r="B115" s="32" t="e">
        <f>+'T-Bills Matrix  07th Oct 2026'!#REF!</f>
        <v>#REF!</v>
      </c>
      <c r="C115" s="29"/>
      <c r="D115" s="34" t="e">
        <f t="shared" si="2"/>
        <v>#REF!</v>
      </c>
      <c r="E115" s="35" t="e">
        <f t="shared" si="3"/>
        <v>#REF!</v>
      </c>
      <c r="F115" s="18"/>
      <c r="G115" s="18"/>
      <c r="H115"/>
      <c r="I115"/>
    </row>
    <row r="116" spans="1:9" ht="15.75" x14ac:dyDescent="0.25">
      <c r="A116" s="33" t="e">
        <f>+'T-Bills Matrix  07th Oct 2026'!#REF!</f>
        <v>#REF!</v>
      </c>
      <c r="B116" s="32" t="e">
        <f>+'T-Bills Matrix  07th Oct 2026'!#REF!</f>
        <v>#REF!</v>
      </c>
      <c r="C116" s="29"/>
      <c r="D116" s="34" t="e">
        <f t="shared" si="2"/>
        <v>#REF!</v>
      </c>
      <c r="E116" s="35" t="e">
        <f t="shared" si="3"/>
        <v>#REF!</v>
      </c>
      <c r="F116" s="18"/>
      <c r="G116" s="18"/>
      <c r="H116"/>
      <c r="I116"/>
    </row>
    <row r="117" spans="1:9" ht="15.75" x14ac:dyDescent="0.25">
      <c r="A117" s="33" t="e">
        <f>+'T-Bills Matrix  07th Oct 2026'!#REF!</f>
        <v>#REF!</v>
      </c>
      <c r="B117" s="32" t="e">
        <f>+'T-Bills Matrix  07th Oct 2026'!#REF!</f>
        <v>#REF!</v>
      </c>
      <c r="C117" s="29"/>
      <c r="D117" s="34" t="e">
        <f t="shared" si="2"/>
        <v>#REF!</v>
      </c>
      <c r="E117" s="35" t="e">
        <f t="shared" si="3"/>
        <v>#REF!</v>
      </c>
      <c r="F117" s="18"/>
      <c r="G117" s="18"/>
      <c r="H117"/>
      <c r="I117"/>
    </row>
    <row r="118" spans="1:9" ht="15.75" x14ac:dyDescent="0.25">
      <c r="A118" s="33" t="e">
        <f>+'T-Bills Matrix  07th Oct 2026'!#REF!</f>
        <v>#REF!</v>
      </c>
      <c r="B118" s="32" t="e">
        <f>+'T-Bills Matrix  07th Oct 2026'!#REF!</f>
        <v>#REF!</v>
      </c>
      <c r="C118" s="29"/>
      <c r="D118" s="34" t="e">
        <f t="shared" si="2"/>
        <v>#REF!</v>
      </c>
      <c r="E118" s="35" t="e">
        <f t="shared" si="3"/>
        <v>#REF!</v>
      </c>
      <c r="F118" s="18"/>
      <c r="G118" s="18"/>
      <c r="H118"/>
      <c r="I118"/>
    </row>
    <row r="119" spans="1:9" ht="15.75" x14ac:dyDescent="0.25">
      <c r="A119" s="33" t="e">
        <f>+'T-Bills Matrix  07th Oct 2026'!#REF!</f>
        <v>#REF!</v>
      </c>
      <c r="B119" s="32" t="e">
        <f>+'T-Bills Matrix  07th Oct 2026'!#REF!</f>
        <v>#REF!</v>
      </c>
      <c r="C119" s="29"/>
      <c r="D119" s="34" t="e">
        <f t="shared" si="2"/>
        <v>#REF!</v>
      </c>
      <c r="E119" s="35" t="e">
        <f t="shared" si="3"/>
        <v>#REF!</v>
      </c>
      <c r="F119" s="18"/>
      <c r="G119" s="18"/>
      <c r="H119"/>
      <c r="I119"/>
    </row>
    <row r="120" spans="1:9" ht="15.75" x14ac:dyDescent="0.25">
      <c r="A120" s="33">
        <f>+'T-Bills Matrix  07th Oct 2026'!D27</f>
        <v>46604</v>
      </c>
      <c r="B120" s="32">
        <f>+'T-Bills Matrix  07th Oct 2026'!F27</f>
        <v>91.433000000000007</v>
      </c>
      <c r="C120" s="29"/>
      <c r="D120" s="34">
        <f t="shared" si="2"/>
        <v>0</v>
      </c>
      <c r="E120" s="35">
        <f t="shared" si="3"/>
        <v>0</v>
      </c>
      <c r="F120" s="18"/>
      <c r="G120" s="18"/>
      <c r="H120"/>
      <c r="I120"/>
    </row>
    <row r="121" spans="1:9" ht="15.75" x14ac:dyDescent="0.25">
      <c r="A121" s="33">
        <f>+'T-Bills Matrix  07th Oct 2026'!D28</f>
        <v>46632</v>
      </c>
      <c r="B121" s="32">
        <f>+'T-Bills Matrix  07th Oct 2026'!F28</f>
        <v>90.650999999999996</v>
      </c>
      <c r="C121" s="29"/>
      <c r="D121" s="34">
        <f t="shared" si="2"/>
        <v>0</v>
      </c>
      <c r="E121" s="35">
        <f t="shared" si="3"/>
        <v>0</v>
      </c>
      <c r="F121" s="18"/>
      <c r="G121" s="18"/>
      <c r="H121"/>
      <c r="I121"/>
    </row>
    <row r="122" spans="1:9" ht="15.75" x14ac:dyDescent="0.25">
      <c r="A122" s="33">
        <f>+'T-Bills Matrix  07th Oct 2026'!D29</f>
        <v>46660</v>
      </c>
      <c r="B122" s="32">
        <f>+'T-Bills Matrix  07th Oct 2026'!F29</f>
        <v>89.873000000000005</v>
      </c>
      <c r="C122" s="29"/>
      <c r="D122" s="34">
        <f t="shared" si="2"/>
        <v>0</v>
      </c>
      <c r="E122" s="35">
        <f t="shared" si="3"/>
        <v>0</v>
      </c>
      <c r="F122" s="18"/>
      <c r="G122" s="18"/>
      <c r="H122"/>
      <c r="I122"/>
    </row>
    <row r="123" spans="1:9" ht="15.75" x14ac:dyDescent="0.25">
      <c r="A123" s="33">
        <f>+'T-Bills Matrix  07th Oct 2026'!D30</f>
        <v>0</v>
      </c>
      <c r="B123" s="32">
        <f>+'T-Bills Matrix  07th Oct 2026'!F30</f>
        <v>0</v>
      </c>
      <c r="C123" s="29"/>
      <c r="D123" s="34">
        <f t="shared" si="2"/>
        <v>0</v>
      </c>
      <c r="E123" s="35">
        <f t="shared" si="3"/>
        <v>0</v>
      </c>
      <c r="F123" s="18"/>
      <c r="G123" s="18"/>
      <c r="H123"/>
      <c r="I123"/>
    </row>
    <row r="124" spans="1:9" ht="15.75" x14ac:dyDescent="0.25">
      <c r="A124" s="33">
        <f>+'T-Bills Matrix  07th Oct 2026'!D31</f>
        <v>0</v>
      </c>
      <c r="B124" s="32">
        <f>+'T-Bills Matrix  07th Oct 2026'!F31</f>
        <v>0</v>
      </c>
      <c r="C124" s="29"/>
      <c r="D124" s="34">
        <f t="shared" si="2"/>
        <v>0</v>
      </c>
      <c r="E124" s="35">
        <f t="shared" si="3"/>
        <v>0</v>
      </c>
      <c r="F124" s="18"/>
      <c r="G124" s="18"/>
      <c r="H124"/>
      <c r="I124"/>
    </row>
    <row r="125" spans="1:9" ht="15.75" x14ac:dyDescent="0.25">
      <c r="A125" s="33">
        <f>+'T-Bills Matrix  07th Oct 2026'!D32</f>
        <v>0</v>
      </c>
      <c r="B125" s="32">
        <f>+'T-Bills Matrix  07th Oct 2026'!F32</f>
        <v>0</v>
      </c>
      <c r="C125" s="29"/>
      <c r="D125" s="34">
        <f t="shared" si="2"/>
        <v>0</v>
      </c>
      <c r="E125" s="35">
        <f t="shared" si="3"/>
        <v>0</v>
      </c>
      <c r="F125" s="18"/>
      <c r="G125" s="18"/>
      <c r="H125"/>
      <c r="I125"/>
    </row>
    <row r="126" spans="1:9" ht="15.75" x14ac:dyDescent="0.25">
      <c r="A126" s="33">
        <f>+'T-Bills Matrix  07th Oct 2026'!D33</f>
        <v>0</v>
      </c>
      <c r="B126" s="32">
        <f>+'T-Bills Matrix  07th Oct 2026'!F33</f>
        <v>0</v>
      </c>
      <c r="C126" s="29"/>
      <c r="D126" s="34">
        <f t="shared" si="2"/>
        <v>0</v>
      </c>
      <c r="E126" s="35">
        <f t="shared" si="3"/>
        <v>0</v>
      </c>
      <c r="F126" s="18"/>
      <c r="G126" s="18"/>
      <c r="H126"/>
      <c r="I126"/>
    </row>
    <row r="127" spans="1:9" ht="15.75" x14ac:dyDescent="0.25">
      <c r="A127" s="33">
        <f>+'T-Bills Matrix  07th Oct 2026'!D34</f>
        <v>0</v>
      </c>
      <c r="B127" s="32">
        <f>+'T-Bills Matrix  07th Oct 2026'!F34</f>
        <v>0</v>
      </c>
      <c r="C127" s="29"/>
      <c r="D127" s="34">
        <f t="shared" si="2"/>
        <v>0</v>
      </c>
      <c r="E127" s="35">
        <f t="shared" si="3"/>
        <v>0</v>
      </c>
      <c r="F127" s="18"/>
      <c r="G127" s="18"/>
      <c r="H127"/>
      <c r="I127"/>
    </row>
    <row r="128" spans="1:9" ht="15.75" x14ac:dyDescent="0.25">
      <c r="A128" s="33">
        <f>+'T-Bills Matrix  07th Oct 2026'!D35</f>
        <v>0</v>
      </c>
      <c r="B128" s="32">
        <f>+'T-Bills Matrix  07th Oct 2026'!F35</f>
        <v>0</v>
      </c>
      <c r="C128" s="29"/>
      <c r="D128" s="34">
        <f t="shared" si="2"/>
        <v>0</v>
      </c>
      <c r="E128" s="35">
        <f t="shared" si="3"/>
        <v>0</v>
      </c>
      <c r="F128" s="18"/>
      <c r="G128" s="18"/>
      <c r="H128"/>
      <c r="I128"/>
    </row>
    <row r="129" spans="1:9" ht="15.75" x14ac:dyDescent="0.25">
      <c r="A129" s="33">
        <f>+'T-Bills Matrix  07th Oct 2026'!D36</f>
        <v>0</v>
      </c>
      <c r="B129" s="32">
        <f>+'T-Bills Matrix  07th Oct 2026'!F36</f>
        <v>0</v>
      </c>
      <c r="C129" s="29"/>
      <c r="D129" s="34">
        <f t="shared" si="2"/>
        <v>0</v>
      </c>
      <c r="E129" s="35">
        <f t="shared" si="3"/>
        <v>0</v>
      </c>
      <c r="F129" s="18"/>
      <c r="G129" s="18"/>
      <c r="H129"/>
      <c r="I129"/>
    </row>
    <row r="130" spans="1:9" x14ac:dyDescent="0.3">
      <c r="A130" s="33">
        <f>+'T-Bills Matrix  07th Oct 2026'!D37</f>
        <v>0</v>
      </c>
      <c r="B130" s="32">
        <f>+'T-Bills Matrix  07th Oct 2026'!F37</f>
        <v>0</v>
      </c>
      <c r="C130" s="29"/>
      <c r="D130" s="34">
        <f t="shared" si="2"/>
        <v>0</v>
      </c>
      <c r="E130" s="35">
        <f t="shared" si="3"/>
        <v>0</v>
      </c>
    </row>
    <row r="131" spans="1:9" x14ac:dyDescent="0.3">
      <c r="A131" s="33">
        <f>+'T-Bills Matrix  07th Oct 2026'!D38</f>
        <v>0</v>
      </c>
      <c r="B131" s="32">
        <f>+'T-Bills Matrix  07th Oct 2026'!F38</f>
        <v>0</v>
      </c>
      <c r="C131" s="29"/>
      <c r="D131" s="34">
        <f t="shared" ref="D131:D149" si="4">+C131*B131/100</f>
        <v>0</v>
      </c>
      <c r="E131" s="35">
        <f t="shared" ref="E131:E149" si="5">+D131*0.955</f>
        <v>0</v>
      </c>
    </row>
    <row r="132" spans="1:9" x14ac:dyDescent="0.3">
      <c r="A132" s="33">
        <f>+'T-Bills Matrix  07th Oct 2026'!D39</f>
        <v>0</v>
      </c>
      <c r="B132" s="32">
        <f>+'T-Bills Matrix  07th Oct 2026'!F39</f>
        <v>0</v>
      </c>
      <c r="C132" s="29"/>
      <c r="D132" s="34">
        <f t="shared" si="4"/>
        <v>0</v>
      </c>
      <c r="E132" s="35">
        <f t="shared" si="5"/>
        <v>0</v>
      </c>
    </row>
    <row r="133" spans="1:9" x14ac:dyDescent="0.3">
      <c r="A133" s="33">
        <f>+'T-Bills Matrix  07th Oct 2026'!D40</f>
        <v>0</v>
      </c>
      <c r="B133" s="32">
        <f>+'T-Bills Matrix  07th Oct 2026'!F40</f>
        <v>0</v>
      </c>
      <c r="C133" s="29"/>
      <c r="D133" s="34">
        <f t="shared" si="4"/>
        <v>0</v>
      </c>
      <c r="E133" s="35">
        <f t="shared" si="5"/>
        <v>0</v>
      </c>
    </row>
    <row r="134" spans="1:9" x14ac:dyDescent="0.3">
      <c r="A134" s="33">
        <f>+'T-Bills Matrix  07th Oct 2026'!D41</f>
        <v>0</v>
      </c>
      <c r="B134" s="32">
        <f>+'T-Bills Matrix  07th Oct 2026'!F41</f>
        <v>0</v>
      </c>
      <c r="C134" s="29"/>
      <c r="D134" s="34">
        <f t="shared" si="4"/>
        <v>0</v>
      </c>
      <c r="E134" s="35">
        <f t="shared" si="5"/>
        <v>0</v>
      </c>
    </row>
    <row r="135" spans="1:9" x14ac:dyDescent="0.3">
      <c r="A135" s="33">
        <f>+'T-Bills Matrix  07th Oct 2026'!D42</f>
        <v>0</v>
      </c>
      <c r="B135" s="32">
        <f>+'T-Bills Matrix  07th Oct 2026'!F42</f>
        <v>0</v>
      </c>
      <c r="C135" s="29"/>
      <c r="D135" s="34">
        <f t="shared" si="4"/>
        <v>0</v>
      </c>
      <c r="E135" s="35">
        <f t="shared" si="5"/>
        <v>0</v>
      </c>
    </row>
    <row r="136" spans="1:9" x14ac:dyDescent="0.3">
      <c r="A136" s="33">
        <f>+'T-Bills Matrix  07th Oct 2026'!D43</f>
        <v>0</v>
      </c>
      <c r="B136" s="32">
        <f>+'T-Bills Matrix  07th Oct 2026'!F43</f>
        <v>0</v>
      </c>
      <c r="C136" s="29"/>
      <c r="D136" s="34">
        <f t="shared" si="4"/>
        <v>0</v>
      </c>
      <c r="E136" s="35">
        <f t="shared" si="5"/>
        <v>0</v>
      </c>
    </row>
    <row r="137" spans="1:9" x14ac:dyDescent="0.3">
      <c r="A137" s="33">
        <f>+'T-Bills Matrix  07th Oct 2026'!D44</f>
        <v>0</v>
      </c>
      <c r="B137" s="32">
        <f>+'T-Bills Matrix  07th Oct 2026'!F44</f>
        <v>0</v>
      </c>
      <c r="C137" s="29"/>
      <c r="D137" s="34">
        <f t="shared" si="4"/>
        <v>0</v>
      </c>
      <c r="E137" s="35">
        <f t="shared" si="5"/>
        <v>0</v>
      </c>
    </row>
    <row r="138" spans="1:9" x14ac:dyDescent="0.3">
      <c r="A138" s="33">
        <f>+'T-Bills Matrix  07th Oct 2026'!D45</f>
        <v>0</v>
      </c>
      <c r="B138" s="32">
        <f>+'T-Bills Matrix  07th Oct 2026'!F45</f>
        <v>0</v>
      </c>
      <c r="C138" s="29"/>
      <c r="D138" s="34">
        <f t="shared" si="4"/>
        <v>0</v>
      </c>
      <c r="E138" s="35">
        <f t="shared" si="5"/>
        <v>0</v>
      </c>
    </row>
    <row r="139" spans="1:9" x14ac:dyDescent="0.3">
      <c r="A139" s="33">
        <f>+'T-Bills Matrix  07th Oct 2026'!D46</f>
        <v>0</v>
      </c>
      <c r="B139" s="32">
        <f>+'T-Bills Matrix  07th Oct 2026'!F46</f>
        <v>0</v>
      </c>
      <c r="C139" s="29"/>
      <c r="D139" s="34">
        <f t="shared" si="4"/>
        <v>0</v>
      </c>
      <c r="E139" s="35">
        <f t="shared" si="5"/>
        <v>0</v>
      </c>
    </row>
    <row r="140" spans="1:9" x14ac:dyDescent="0.3">
      <c r="A140" s="33">
        <f>+'T-Bills Matrix  07th Oct 2026'!D47</f>
        <v>0</v>
      </c>
      <c r="B140" s="32">
        <f>+'T-Bills Matrix  07th Oct 2026'!F47</f>
        <v>0</v>
      </c>
      <c r="C140" s="29"/>
      <c r="D140" s="34">
        <f t="shared" si="4"/>
        <v>0</v>
      </c>
      <c r="E140" s="35">
        <f t="shared" si="5"/>
        <v>0</v>
      </c>
    </row>
    <row r="141" spans="1:9" x14ac:dyDescent="0.3">
      <c r="A141" s="33">
        <f>+'T-Bills Matrix  07th Oct 2026'!D48</f>
        <v>0</v>
      </c>
      <c r="B141" s="32">
        <f>+'T-Bills Matrix  07th Oct 2026'!F48</f>
        <v>0</v>
      </c>
      <c r="C141" s="29"/>
      <c r="D141" s="34">
        <f t="shared" si="4"/>
        <v>0</v>
      </c>
      <c r="E141" s="35">
        <f t="shared" si="5"/>
        <v>0</v>
      </c>
    </row>
    <row r="142" spans="1:9" x14ac:dyDescent="0.3">
      <c r="A142" s="33">
        <f>+'T-Bills Matrix  07th Oct 2026'!D49</f>
        <v>0</v>
      </c>
      <c r="B142" s="32">
        <f>+'T-Bills Matrix  07th Oct 2026'!F49</f>
        <v>0</v>
      </c>
      <c r="C142" s="29"/>
      <c r="D142" s="34">
        <f t="shared" si="4"/>
        <v>0</v>
      </c>
      <c r="E142" s="35">
        <f t="shared" si="5"/>
        <v>0</v>
      </c>
    </row>
    <row r="143" spans="1:9" x14ac:dyDescent="0.3">
      <c r="A143" s="33">
        <f>+'T-Bills Matrix  07th Oct 2026'!D50</f>
        <v>0</v>
      </c>
      <c r="B143" s="32">
        <f>+'T-Bills Matrix  07th Oct 2026'!F50</f>
        <v>0</v>
      </c>
      <c r="C143" s="29"/>
      <c r="D143" s="34">
        <f t="shared" si="4"/>
        <v>0</v>
      </c>
      <c r="E143" s="35">
        <f t="shared" si="5"/>
        <v>0</v>
      </c>
    </row>
    <row r="144" spans="1:9" x14ac:dyDescent="0.3">
      <c r="A144" s="33">
        <f>+'T-Bills Matrix  07th Oct 2026'!D51</f>
        <v>0</v>
      </c>
      <c r="B144" s="32">
        <f>+'T-Bills Matrix  07th Oct 2026'!F51</f>
        <v>0</v>
      </c>
      <c r="C144" s="29"/>
      <c r="D144" s="34">
        <f t="shared" si="4"/>
        <v>0</v>
      </c>
      <c r="E144" s="35">
        <f t="shared" si="5"/>
        <v>0</v>
      </c>
    </row>
    <row r="145" spans="1:5" x14ac:dyDescent="0.3">
      <c r="A145" s="33">
        <f>+'T-Bills Matrix  07th Oct 2026'!D52</f>
        <v>0</v>
      </c>
      <c r="B145" s="32">
        <f>+'T-Bills Matrix  07th Oct 2026'!F52</f>
        <v>0</v>
      </c>
      <c r="C145" s="29"/>
      <c r="D145" s="34">
        <f t="shared" si="4"/>
        <v>0</v>
      </c>
      <c r="E145" s="35">
        <f t="shared" si="5"/>
        <v>0</v>
      </c>
    </row>
    <row r="146" spans="1:5" x14ac:dyDescent="0.3">
      <c r="A146" s="33">
        <f>+'T-Bills Matrix  07th Oct 2026'!D53</f>
        <v>0</v>
      </c>
      <c r="B146" s="32">
        <f>+'T-Bills Matrix  07th Oct 2026'!F53</f>
        <v>0</v>
      </c>
      <c r="C146" s="29"/>
      <c r="D146" s="34">
        <f t="shared" si="4"/>
        <v>0</v>
      </c>
      <c r="E146" s="35">
        <f t="shared" si="5"/>
        <v>0</v>
      </c>
    </row>
    <row r="147" spans="1:5" x14ac:dyDescent="0.3">
      <c r="A147" s="33">
        <f>+'T-Bills Matrix  07th Oct 2026'!D54</f>
        <v>0</v>
      </c>
      <c r="B147" s="32">
        <f>+'T-Bills Matrix  07th Oct 2026'!F54</f>
        <v>0</v>
      </c>
      <c r="C147" s="29"/>
      <c r="D147" s="34">
        <f t="shared" si="4"/>
        <v>0</v>
      </c>
      <c r="E147" s="35">
        <f t="shared" si="5"/>
        <v>0</v>
      </c>
    </row>
    <row r="148" spans="1:5" x14ac:dyDescent="0.3">
      <c r="A148" s="33">
        <f>+'T-Bills Matrix  07th Oct 2026'!D55</f>
        <v>0</v>
      </c>
      <c r="B148" s="32">
        <f>+'T-Bills Matrix  07th Oct 2026'!F55</f>
        <v>0</v>
      </c>
      <c r="C148" s="29"/>
      <c r="D148" s="34">
        <f t="shared" si="4"/>
        <v>0</v>
      </c>
      <c r="E148" s="35">
        <f t="shared" si="5"/>
        <v>0</v>
      </c>
    </row>
    <row r="149" spans="1:5" x14ac:dyDescent="0.3">
      <c r="A149" s="33">
        <f>+'T-Bills Matrix  07th Oct 2026'!D56</f>
        <v>0</v>
      </c>
      <c r="B149" s="32">
        <f>+'T-Bills Matrix  07th Oct 2026'!F56</f>
        <v>0</v>
      </c>
      <c r="C149" s="29"/>
      <c r="D149" s="34">
        <f t="shared" si="4"/>
        <v>0</v>
      </c>
      <c r="E149" s="35">
        <f t="shared" si="5"/>
        <v>0</v>
      </c>
    </row>
  </sheetData>
  <pageMargins left="0.51181102362204722" right="0.51181102362204722" top="0.51181102362204722" bottom="0.51181102362204722" header="0.51181102362204722" footer="0.51181102362204722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workbookViewId="0">
      <selection sqref="A1:F3"/>
    </sheetView>
  </sheetViews>
  <sheetFormatPr defaultRowHeight="15" x14ac:dyDescent="0.2"/>
  <cols>
    <col min="1" max="1" width="12.109375" customWidth="1"/>
    <col min="3" max="3" width="9.33203125" bestFit="1" customWidth="1"/>
    <col min="4" max="5" width="6.5546875" customWidth="1"/>
    <col min="6" max="6" width="5.5546875" customWidth="1"/>
  </cols>
  <sheetData>
    <row r="1" spans="1:6" x14ac:dyDescent="0.2">
      <c r="A1" s="23" t="s">
        <v>0</v>
      </c>
      <c r="B1" s="23" t="s">
        <v>4</v>
      </c>
      <c r="C1" s="23" t="s">
        <v>5</v>
      </c>
      <c r="D1" s="23" t="s">
        <v>53</v>
      </c>
      <c r="E1" s="23" t="s">
        <v>1</v>
      </c>
      <c r="F1" s="23" t="s">
        <v>7</v>
      </c>
    </row>
    <row r="2" spans="1:6" x14ac:dyDescent="0.2">
      <c r="A2" s="23" t="s">
        <v>51</v>
      </c>
      <c r="B2" s="24">
        <v>43916</v>
      </c>
      <c r="C2" s="24">
        <v>44098</v>
      </c>
      <c r="D2" s="25">
        <v>28</v>
      </c>
      <c r="E2" s="26">
        <v>99.431209893127516</v>
      </c>
      <c r="F2" s="26">
        <v>7.4569999999999999</v>
      </c>
    </row>
    <row r="3" spans="1:6" x14ac:dyDescent="0.2">
      <c r="A3" s="23" t="s">
        <v>52</v>
      </c>
      <c r="B3" s="24">
        <v>43944</v>
      </c>
      <c r="C3" s="24">
        <v>44126</v>
      </c>
      <c r="D3" s="25">
        <v>56</v>
      </c>
      <c r="E3" s="26">
        <v>98.777554246828643</v>
      </c>
      <c r="F3" s="26">
        <v>8.0663333333333327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T-Bills Matrix  07th Oct 2026</vt:lpstr>
      <vt:lpstr>From Access</vt:lpstr>
      <vt:lpstr>TBills as at 07th Oct 2026</vt:lpstr>
      <vt:lpstr>SLF</vt:lpstr>
      <vt:lpstr>Sheet1</vt:lpstr>
    </vt:vector>
  </TitlesOfParts>
  <Company>bou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Deferred tax</dc:title>
  <dc:creator>bou</dc:creator>
  <cp:lastModifiedBy>Joan Agatha Nandutu</cp:lastModifiedBy>
  <cp:lastPrinted>2026-04-10T07:37:35Z</cp:lastPrinted>
  <dcterms:created xsi:type="dcterms:W3CDTF">2002-11-01T11:48:22Z</dcterms:created>
  <dcterms:modified xsi:type="dcterms:W3CDTF">2026-10-07T11:59:34Z</dcterms:modified>
</cp:coreProperties>
</file>